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3" activeTab="7"/>
  </bookViews>
  <sheets>
    <sheet name="Koptame" sheetId="1" r:id="rId1"/>
    <sheet name="kopsav." sheetId="2" r:id="rId2"/>
    <sheet name="UKT 1.p" sheetId="3" r:id="rId3"/>
    <sheet name="UKT 2.p" sheetId="4" r:id="rId4"/>
    <sheet name="UKT 3.p" sheetId="5" r:id="rId5"/>
    <sheet name="UKT 4.p" sheetId="6" r:id="rId6"/>
    <sheet name="BK" sheetId="7" r:id="rId7"/>
    <sheet name="ELT" sheetId="8" r:id="rId8"/>
    <sheet name="EL" sheetId="9" r:id="rId9"/>
    <sheet name="GP" sheetId="10" r:id="rId10"/>
  </sheets>
  <definedNames>
    <definedName name="_xlnm.Print_Titles" localSheetId="6">'BK'!$11:$13</definedName>
    <definedName name="_xlnm.Print_Titles" localSheetId="8">'EL'!$12:$14</definedName>
    <definedName name="_xlnm.Print_Titles" localSheetId="7">'ELT'!$11:$13</definedName>
    <definedName name="_xlnm.Print_Titles" localSheetId="9">'GP'!$11:$13</definedName>
    <definedName name="_xlnm.Print_Titles" localSheetId="2">'UKT 1.p'!$11:$13</definedName>
    <definedName name="_xlnm.Print_Titles" localSheetId="3">'UKT 2.p'!$12:$14</definedName>
    <definedName name="_xlnm.Print_Titles" localSheetId="4">'UKT 3.p'!$11:$13</definedName>
    <definedName name="_xlnm.Print_Titles" localSheetId="5">'UKT 4.p'!$11:$13</definedName>
    <definedName name="Excel_BuiltIn_Print_Titles_3_1">#REF!</definedName>
  </definedNames>
  <calcPr fullCalcOnLoad="1" fullPrecision="0"/>
</workbook>
</file>

<file path=xl/sharedStrings.xml><?xml version="1.0" encoding="utf-8"?>
<sst xmlns="http://schemas.openxmlformats.org/spreadsheetml/2006/main" count="1530" uniqueCount="657">
  <si>
    <t>Pašteces kanalizācijas cauruļvadu pievienojums pie esošā pašteces kanalizācijas kolektora DN150(pēc esošās situācijas), ieskaitot tekņu izbetonēšanu esošajā akā</t>
  </si>
  <si>
    <t>Atloku aizbīdnis DCI DN50 ar teleskopisko kātu, kapi un betona pamatni kapei piegāde un montāža</t>
  </si>
  <si>
    <t>Atloku aizbīdnis DCI DN100 ar teleskopisko kātu, kapi un betona pamatni kapei piegāde un montāža</t>
  </si>
  <si>
    <t>3.18</t>
  </si>
  <si>
    <t>Gaisa pieplūdes un dūmgāžu aizplūdes caurumu izveidošana ēkas sienā portatīvajam benzīnģeneratoram</t>
  </si>
  <si>
    <t>Pašteces kanalizācijas cauruļvadu pievienojums pie esošā pašteces kanalizācijas kolektora DN200(pēc esošās situācijas), ieskaitot tekņu izbetonēšanu esošajā akā</t>
  </si>
  <si>
    <t>APSTIPRINU</t>
  </si>
  <si>
    <t>________________________________________________________</t>
  </si>
  <si>
    <t xml:space="preserve">                                                                                              (paraksts un tā atšifrējums)</t>
  </si>
  <si>
    <t>Z.v.</t>
  </si>
  <si>
    <t xml:space="preserve">2014. gada ____. _________________ </t>
  </si>
  <si>
    <t>Būvniecības koptāme</t>
  </si>
  <si>
    <r>
      <t xml:space="preserve">Pasūtītājs: </t>
    </r>
    <r>
      <rPr>
        <sz val="12"/>
        <rFont val="Times New Roman"/>
        <family val="1"/>
      </rPr>
      <t>Madonas novada pašvaldība</t>
    </r>
  </si>
  <si>
    <t xml:space="preserve">Uzņēmējs: </t>
  </si>
  <si>
    <r>
      <t xml:space="preserve">Būves nosaukums: </t>
    </r>
    <r>
      <rPr>
        <sz val="12"/>
        <rFont val="Times New Roman"/>
        <family val="1"/>
      </rPr>
      <t>"Ūdenssaimniecības attīstība Madonas novada Liezēres pagasta Ozolu ciemā II kārta"</t>
    </r>
  </si>
  <si>
    <r>
      <t>Objekta adrese:</t>
    </r>
    <r>
      <rPr>
        <sz val="12"/>
        <rFont val="Times New Roman"/>
        <family val="1"/>
      </rPr>
      <t xml:space="preserve"> Ozolu ciems, </t>
    </r>
    <r>
      <rPr>
        <sz val="12"/>
        <color indexed="8"/>
        <rFont val="Times New Roman"/>
        <family val="1"/>
      </rPr>
      <t>Liezēres</t>
    </r>
    <r>
      <rPr>
        <sz val="12"/>
        <rFont val="Times New Roman"/>
        <family val="1"/>
      </rPr>
      <t xml:space="preserve"> pagasts, Madonas novads</t>
    </r>
  </si>
  <si>
    <t>Nr.p.k</t>
  </si>
  <si>
    <t>Objekta nosaukums</t>
  </si>
  <si>
    <t>1</t>
  </si>
  <si>
    <t>Ūdenssaimniecības attīstība Madonas novada Liezēres pagasta Ozolu ciemā II kārta</t>
  </si>
  <si>
    <t>Kopā:</t>
  </si>
  <si>
    <t>PVN 21 %</t>
  </si>
  <si>
    <t>Pavisam kopā:</t>
  </si>
  <si>
    <t xml:space="preserve"> Sastādīja  ________________/  </t>
  </si>
  <si>
    <t xml:space="preserve"> Sert. Nr. </t>
  </si>
  <si>
    <t>Kopsavilkuma aprēķini darbu vai konstruktīvo elementu veidiem</t>
  </si>
  <si>
    <r>
      <t>"</t>
    </r>
    <r>
      <rPr>
        <b/>
        <sz val="12"/>
        <color indexed="8"/>
        <rFont val="Times New Roman"/>
        <family val="1"/>
      </rPr>
      <t>Ūdenssaimniecības attīstība Madonas novada Liezēres pagasta Ozolu ciemā II kārta</t>
    </r>
    <r>
      <rPr>
        <b/>
        <sz val="14"/>
        <rFont val="Times New Roman"/>
        <family val="1"/>
      </rPr>
      <t>"</t>
    </r>
  </si>
  <si>
    <t>(darba veids vai konstruktīva elementa nosaukums)</t>
  </si>
  <si>
    <r>
      <t xml:space="preserve">Objekta nosaukums: </t>
    </r>
    <r>
      <rPr>
        <sz val="12"/>
        <color indexed="8"/>
        <rFont val="Times New Roman"/>
        <family val="1"/>
      </rPr>
      <t>"Ūdenssaimniecības attīstība Madonas novada Liezēres pagasta Ozolu ciemā II kārta"</t>
    </r>
  </si>
  <si>
    <r>
      <t>Par kopējo summu, e</t>
    </r>
    <r>
      <rPr>
        <b/>
        <i/>
        <sz val="12"/>
        <rFont val="Times New Roman"/>
        <family val="1"/>
      </rPr>
      <t>uro</t>
    </r>
  </si>
  <si>
    <t>Kopējā darbietilpība, c/h</t>
  </si>
  <si>
    <t>Tāme sastādīta</t>
  </si>
  <si>
    <t>2014.gada</t>
  </si>
  <si>
    <t>N.p.k</t>
  </si>
  <si>
    <t>Lokālās tāmes  Nr.</t>
  </si>
  <si>
    <t>Darba veids, vai konstruktīvā elementa nosaukums</t>
  </si>
  <si>
    <r>
      <t>Tāmes izmaksas (e</t>
    </r>
    <r>
      <rPr>
        <i/>
        <sz val="12"/>
        <rFont val="Times New Roman"/>
        <family val="1"/>
      </rPr>
      <t>uro</t>
    </r>
    <r>
      <rPr>
        <sz val="12"/>
        <rFont val="Times New Roman"/>
        <family val="1"/>
      </rPr>
      <t xml:space="preserve">) </t>
    </r>
  </si>
  <si>
    <t>Tajā skaitā</t>
  </si>
  <si>
    <t>Darbietilpība (c/h)</t>
  </si>
  <si>
    <r>
      <t>darba alga (e</t>
    </r>
    <r>
      <rPr>
        <i/>
        <sz val="12"/>
        <rFont val="Times New Roman"/>
        <family val="1"/>
      </rPr>
      <t>uro</t>
    </r>
    <r>
      <rPr>
        <sz val="12"/>
        <rFont val="Times New Roman"/>
        <family val="1"/>
      </rPr>
      <t>)</t>
    </r>
  </si>
  <si>
    <r>
      <t>materiāli (e</t>
    </r>
    <r>
      <rPr>
        <i/>
        <sz val="12"/>
        <rFont val="Times New Roman"/>
        <family val="1"/>
      </rPr>
      <t>uro</t>
    </r>
    <r>
      <rPr>
        <sz val="12"/>
        <rFont val="Times New Roman"/>
        <family val="1"/>
      </rPr>
      <t>)</t>
    </r>
  </si>
  <si>
    <r>
      <t>mehānismi (e</t>
    </r>
    <r>
      <rPr>
        <i/>
        <sz val="12"/>
        <rFont val="Times New Roman"/>
        <family val="1"/>
      </rPr>
      <t>uro</t>
    </r>
    <r>
      <rPr>
        <sz val="12"/>
        <rFont val="Times New Roman"/>
        <family val="1"/>
      </rPr>
      <t>)</t>
    </r>
  </si>
  <si>
    <t>ŪKT 1.posms</t>
  </si>
  <si>
    <t>2</t>
  </si>
  <si>
    <t>ŪKT 2.posms</t>
  </si>
  <si>
    <t>3</t>
  </si>
  <si>
    <t>ŪKT 3.posms</t>
  </si>
  <si>
    <t>4</t>
  </si>
  <si>
    <t>ŪKT 4.posms</t>
  </si>
  <si>
    <t>5</t>
  </si>
  <si>
    <t>6</t>
  </si>
  <si>
    <t>7</t>
  </si>
  <si>
    <t>8</t>
  </si>
  <si>
    <t xml:space="preserve">t.sk darba aizsardzība </t>
  </si>
  <si>
    <t>Darba devēja sociālais nodoklis 23,59%</t>
  </si>
  <si>
    <t xml:space="preserve">Summa kopā : </t>
  </si>
  <si>
    <t>Pasūtītāja rezerve 5%</t>
  </si>
  <si>
    <t xml:space="preserve">Pavisam kopā : </t>
  </si>
  <si>
    <t>Sastādīja</t>
  </si>
  <si>
    <t>(paraksts un tā atšifrējums, datums)</t>
  </si>
  <si>
    <t>Pārbaudīja</t>
  </si>
  <si>
    <t>Sertifikāta Nr.</t>
  </si>
  <si>
    <t>Lokālā tāme Nr. 1</t>
  </si>
  <si>
    <t>Uzņemējs:</t>
  </si>
  <si>
    <r>
      <t>Tāmes kopējās izmaksas e</t>
    </r>
    <r>
      <rPr>
        <i/>
        <sz val="12"/>
        <rFont val="Times New Roman"/>
        <family val="1"/>
      </rPr>
      <t>uro</t>
    </r>
    <r>
      <rPr>
        <sz val="12"/>
        <rFont val="Times New Roman"/>
        <family val="1"/>
      </rPr>
      <t>:</t>
    </r>
  </si>
  <si>
    <t>Kods</t>
  </si>
  <si>
    <t>Darba nosaukums</t>
  </si>
  <si>
    <t>Mēra vienība</t>
  </si>
  <si>
    <t>Vienību skaits</t>
  </si>
  <si>
    <t>Vienības izmaksas</t>
  </si>
  <si>
    <t>Kopā uz visu apjomu</t>
  </si>
  <si>
    <r>
      <t>darba samaksas likme (e</t>
    </r>
    <r>
      <rPr>
        <b/>
        <i/>
        <sz val="12"/>
        <rFont val="Times New Roman"/>
        <family val="1"/>
      </rPr>
      <t>uro</t>
    </r>
    <r>
      <rPr>
        <b/>
        <sz val="12"/>
        <rFont val="Times New Roman"/>
        <family val="1"/>
      </rPr>
      <t>/h)</t>
    </r>
  </si>
  <si>
    <r>
      <t>Summa
(e</t>
    </r>
    <r>
      <rPr>
        <b/>
        <i/>
        <sz val="12"/>
        <rFont val="Times New Roman"/>
        <family val="1"/>
      </rPr>
      <t>uro</t>
    </r>
    <r>
      <rPr>
        <b/>
        <sz val="12"/>
        <rFont val="Times New Roman"/>
        <family val="1"/>
      </rPr>
      <t>)</t>
    </r>
  </si>
  <si>
    <t>Posms Nr.1 - no PMA-15 līdz ŪM-97 (neieskaitot) un no PMA-22 līdz ŪM-97 (neieskaitot)</t>
  </si>
  <si>
    <t>1.</t>
  </si>
  <si>
    <t>Aukstā ūdensvada sistēma Ū-1</t>
  </si>
  <si>
    <t>1.1</t>
  </si>
  <si>
    <t>EVO SCGR ULTREASTRESS Ø32 ūdensvada caurule SDR 17 PE100 piegāde un montāža uz noblietētas un izlīdzinātas esošās grunts</t>
  </si>
  <si>
    <t>m</t>
  </si>
  <si>
    <t>1.2</t>
  </si>
  <si>
    <t>EVO SCGR ULTREASTRESS Ø40 ūdensvada caurule SDR 17 PE100 piegāde un montāža uz noblietētas un izlīdzinātas esošās grunts</t>
  </si>
  <si>
    <t>1.3</t>
  </si>
  <si>
    <t>EVO SCGR ULTREASTRESS Ø50 ūdensvada caurule SDR 17 PE100 piegāde un montāža uz noblietētas un izlīdzinātas esošās grunts</t>
  </si>
  <si>
    <t>1.4</t>
  </si>
  <si>
    <r>
      <t xml:space="preserve">Zemes darbi (rakšana, tranšeju sienu, stiprināšana, pie caurules iebūves dziļuma 1,5-2,0 m </t>
    </r>
    <r>
      <rPr>
        <b/>
        <sz val="12"/>
        <color indexed="8"/>
        <rFont val="Times New Roman"/>
        <family val="1"/>
      </rPr>
      <t>zaļajā zonā</t>
    </r>
  </si>
  <si>
    <t>1.5</t>
  </si>
  <si>
    <r>
      <t xml:space="preserve">Zemes darbi (rakšana, tranšeju sienu, stiprināšana, pie caurules iebūves dziļuma 1,5-2,0 m </t>
    </r>
    <r>
      <rPr>
        <b/>
        <sz val="12"/>
        <color indexed="8"/>
        <rFont val="Times New Roman"/>
        <family val="1"/>
      </rPr>
      <t>grants segumā</t>
    </r>
  </si>
  <si>
    <t>1.6</t>
  </si>
  <si>
    <t>Elektrometināma dubultuzmava PE Ø32 piegāde un montāža</t>
  </si>
  <si>
    <t>gab.</t>
  </si>
  <si>
    <t>1.7</t>
  </si>
  <si>
    <t>Elektrometināma dubultuzmava PE Ø40 piegāde un montāža</t>
  </si>
  <si>
    <t>1.8</t>
  </si>
  <si>
    <t>Elektrometināma dubultuzmava PE Ø50 piegāde un montāža</t>
  </si>
  <si>
    <t>1.9</t>
  </si>
  <si>
    <t>Elektrometināms servis aizbīdnis DCI DN25/ Ø32 piegāde un montāža</t>
  </si>
  <si>
    <t>1.10</t>
  </si>
  <si>
    <t>Elektrometināms servisa aizbīdnis DCI DN40/ Ø50 piegāde un montāža</t>
  </si>
  <si>
    <t>1.11</t>
  </si>
  <si>
    <r>
      <t>Elektrometināms līkums 22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Ø50 piegāde un montāža</t>
    </r>
  </si>
  <si>
    <t>1.12</t>
  </si>
  <si>
    <r>
      <t>Elektrometināms līkums 30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Ø50 piegāde un montāža</t>
    </r>
  </si>
  <si>
    <t>1.13</t>
  </si>
  <si>
    <r>
      <t>Elektrometināms līkums 90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Ø32 piegāde un montāža</t>
    </r>
  </si>
  <si>
    <t>1.14</t>
  </si>
  <si>
    <r>
      <t>Elektrometināms līkums 90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Ø50 piegāde un montāža</t>
    </r>
  </si>
  <si>
    <t>1.15</t>
  </si>
  <si>
    <t>Elektrometināms trejgabaEuro PE Ø32 piegāde un montāža</t>
  </si>
  <si>
    <t>1.16</t>
  </si>
  <si>
    <t>Elektrometināms trejgabaEuro PE Ø40 piegāde un montāža</t>
  </si>
  <si>
    <t>1.17</t>
  </si>
  <si>
    <t>Elektrometināma diametru pāreja PE Ø40/32 piegāde un montāža</t>
  </si>
  <si>
    <t>1.18</t>
  </si>
  <si>
    <t>Elektrometināma diametru pāreja PE Ø50/40 piegāde un montāža</t>
  </si>
  <si>
    <t>1.19</t>
  </si>
  <si>
    <t>Elektrometināma sedlu uzlika PE Ø50/32 piegāde un montāža</t>
  </si>
  <si>
    <t>1.20</t>
  </si>
  <si>
    <t>Kompresijas diametra pāreja PE Ø32/27-35 piegāde un montāža</t>
  </si>
  <si>
    <t>1.21</t>
  </si>
  <si>
    <t>Pilnībā nokomplektēta, siltināta plūsmas mērītāja aka HDPE Ø600 ar kaļamā ķeta akas vāku klase B 125 komplektā ar cauruļvadiem, noslēgarmatūru, veidgabaliem un "B" klases plūsmas mērītāju DN15 ar impuEuroa devēju  zālājā  (PM500) piegāde un montāža</t>
  </si>
  <si>
    <t>kompl.</t>
  </si>
  <si>
    <t>1.22</t>
  </si>
  <si>
    <t>Smilts cauruļvada pamatnei un apbērumam (blietēta 15 cm pabērums un 30 cm apbērums)</t>
  </si>
  <si>
    <r>
      <t>m</t>
    </r>
    <r>
      <rPr>
        <vertAlign val="superscript"/>
        <sz val="12"/>
        <color indexed="8"/>
        <rFont val="Times New Roman"/>
        <family val="1"/>
      </rPr>
      <t>3</t>
    </r>
  </si>
  <si>
    <t>1.23</t>
  </si>
  <si>
    <t>Marķējuma lente ūdensvadam 0,5 m virs izbūvējamās komunikācijas piegāde un montāža</t>
  </si>
  <si>
    <t>1.24</t>
  </si>
  <si>
    <t>Ūdens cauruļvadu un veidgabalu montāžas palīgmateriāli piegāde un montāža</t>
  </si>
  <si>
    <t>1.25</t>
  </si>
  <si>
    <t>Ūdensvada trases nospraušana</t>
  </si>
  <si>
    <t>1.26</t>
  </si>
  <si>
    <t>Ūdensvada hidrauliskā pārbaude. Pārbaudes spiediens 6 atm.</t>
  </si>
  <si>
    <t>1.27</t>
  </si>
  <si>
    <t>Ūdensvada dezinfekcija</t>
  </si>
  <si>
    <t>1.28</t>
  </si>
  <si>
    <t>Labarotoriskie izmeklējumi pēc ūdensvada dezinfekcijas</t>
  </si>
  <si>
    <r>
      <t>Atjaunojamais grants segums pēc aukstā ūdensvada Ū-1 sistēmas izbūves 240 m</t>
    </r>
    <r>
      <rPr>
        <b/>
        <i/>
        <vertAlign val="superscript"/>
        <sz val="12"/>
        <color indexed="8"/>
        <rFont val="Times New Roman"/>
        <family val="1"/>
      </rPr>
      <t>2</t>
    </r>
  </si>
  <si>
    <t>1.29</t>
  </si>
  <si>
    <t>Dolomīta šķembas fr. 5-20 (blietētas 5 cm kārta)</t>
  </si>
  <si>
    <t>1.30</t>
  </si>
  <si>
    <t>Dolomīta šķembas fr. 20-40 (blietētas 25 cm kārta)</t>
  </si>
  <si>
    <t>1.31</t>
  </si>
  <si>
    <t>Smilts grants brauktuves atjaunošanai (blietēta)</t>
  </si>
  <si>
    <t>1.32</t>
  </si>
  <si>
    <t>Aizvedamā grunts uz atbērtni</t>
  </si>
  <si>
    <r>
      <t xml:space="preserve">Atjaunojamais zālājs pēc aukstā ūdensvada Ū-1 sistēmas izbūves 276 m </t>
    </r>
    <r>
      <rPr>
        <b/>
        <i/>
        <vertAlign val="superscript"/>
        <sz val="12"/>
        <color indexed="8"/>
        <rFont val="Times New Roman"/>
        <family val="1"/>
      </rPr>
      <t>2</t>
    </r>
  </si>
  <si>
    <t>1.33</t>
  </si>
  <si>
    <t>Melnzeme (blietēta 10 cm kārta)</t>
  </si>
  <si>
    <t>Atpakaļ atberamā grunts zaļajā zonā</t>
  </si>
  <si>
    <t>1.34</t>
  </si>
  <si>
    <t>Zālāja sēklas, piemēram, SIA “Latvijas šķirnes sēklas”, zāliens, apzaļumošanai C/5 izsējas norma 50 – 60 kg/ha maisījumi</t>
  </si>
  <si>
    <t>kg</t>
  </si>
  <si>
    <t>Pašteces kanalizācijas sistēma K-1</t>
  </si>
  <si>
    <t>2.1</t>
  </si>
  <si>
    <t>EVOSAN pašteces kanalizācijas caurule PP SN8 Ø160 iebūve, iebūves klase T8 ar 15 cm biezas cauruļu pamatnes un smilts apbēruma 30 cm virs caurules ierīkošanu</t>
  </si>
  <si>
    <t>2.2</t>
  </si>
  <si>
    <t>EVOSAN pašteces kanalizācijas caurule PP SN8 Ø200 iebūve, iebūves klase T8ar 15 cm biezas cauruļu pamatnes un smilts apbēruma 30 cm virs caurules ierīkošanu</t>
  </si>
  <si>
    <t>2.3</t>
  </si>
  <si>
    <t>Šķērsojumi ar kabeļiem (t.sk. to atšurfēšana un aizsardzība komunikāciju izbūves laikā)</t>
  </si>
  <si>
    <t>vieta</t>
  </si>
  <si>
    <t>2.4</t>
  </si>
  <si>
    <t>Šķērsojumi ar komunikācijām, kuru diametrs &lt;200mm  (t.sk. to atšurfēšana komunikāciju izbūves laikā)</t>
  </si>
  <si>
    <t>2.5</t>
  </si>
  <si>
    <t>2.6</t>
  </si>
  <si>
    <t>2.7</t>
  </si>
  <si>
    <r>
      <t xml:space="preserve">Zemes darbi (rakšana, tranšeju sienu, stiprināšana, pie caurules iebūves dziļuma 2,0-2,5 m </t>
    </r>
    <r>
      <rPr>
        <b/>
        <sz val="12"/>
        <color indexed="8"/>
        <rFont val="Times New Roman"/>
        <family val="1"/>
      </rPr>
      <t>zaļajā zonā</t>
    </r>
  </si>
  <si>
    <t>2.8</t>
  </si>
  <si>
    <r>
      <t xml:space="preserve">Zemes darbi (rakšana, tranšeju sienu, stiprināšana, pie caurules iebūves dziļuma 2,5-3,0 m </t>
    </r>
    <r>
      <rPr>
        <b/>
        <sz val="12"/>
        <color indexed="8"/>
        <rFont val="Times New Roman"/>
        <family val="1"/>
      </rPr>
      <t>zaļajā zonā</t>
    </r>
  </si>
  <si>
    <t>2.9</t>
  </si>
  <si>
    <r>
      <t xml:space="preserve">Zemes darbi (rakšana, tranšeju sienu, stiprināšana, pie caurules iebūves dziļuma 3,0-3,5 m </t>
    </r>
    <r>
      <rPr>
        <b/>
        <sz val="12"/>
        <color indexed="8"/>
        <rFont val="Times New Roman"/>
        <family val="1"/>
      </rPr>
      <t>zaļajā zonā</t>
    </r>
  </si>
  <si>
    <t>2.10</t>
  </si>
  <si>
    <r>
      <t xml:space="preserve">Zemes darbi (rakšana, tranšeju sienu, stiprināšana, pie caurules iebūves dziļuma 1,5-2,0 m </t>
    </r>
    <r>
      <rPr>
        <b/>
        <sz val="12"/>
        <color indexed="8"/>
        <rFont val="Times New Roman"/>
        <family val="1"/>
      </rPr>
      <t>grants segums</t>
    </r>
  </si>
  <si>
    <t>2.11</t>
  </si>
  <si>
    <t>2.12</t>
  </si>
  <si>
    <r>
      <t xml:space="preserve">Zemes darbi (rakšana, tranšeju sienu, stiprināšana, pie caurules iebūves dziļuma 2,0-2,5 m </t>
    </r>
    <r>
      <rPr>
        <b/>
        <sz val="12"/>
        <color indexed="8"/>
        <rFont val="Times New Roman"/>
        <family val="1"/>
      </rPr>
      <t>grants segums</t>
    </r>
  </si>
  <si>
    <t>2.13</t>
  </si>
  <si>
    <t>Hidroizolēta divās kārtās saliekamo dzelzbetona  elementu grodu aka Ø1000(1,0 -1,5 m dziļumā) ar akas pamatni, grodiem (Betona stiprības klase- C40/50, Ūdensnecaurlaidība kPA- 50), ar blīvgumiju grodu savienojuma vietās, grodu pārseguma vāku, kāpšļiem un peldošu kaļamā ķeta akas vāku 40 t grants segumā  piegāde un montāža</t>
  </si>
  <si>
    <t>2.14</t>
  </si>
  <si>
    <t>Hidroizolēta divās kārtās saliekamo dzelzbetona elementu grodu aka Ø1000(1,5-2,0 m dziļumā) ar akas pamatni, grodiem (Betona stiprības klase- C40/50, Ūdensnecaurlaidība kPA- 50), ar blīvgumiju grodu savienojuma vietās, grodu pārseguma vāku, kāpšļiem un peldošu kaļamā ķeta akas vāku 40 t grants segumā  piegāde un montāža</t>
  </si>
  <si>
    <t>2.15</t>
  </si>
  <si>
    <t>Hidroizolēta divās kārtās saliekamo dzelzbetona elementu grodu aka Ø1000(1,5-2,0 m dziļumā) ar akas pamatni, grodiem (Betona stiprības klase- C40/50, Ūdensnecaurlaidība kPA- 50), ar blīvgumiju grodu savienojuma vietās, grodu pārseguma vāku, kāpšļiem un peldošu kaļamā ķeta akas vāku 12,5 t zaļajā zonā  piegāde un montāža</t>
  </si>
  <si>
    <t>2.16</t>
  </si>
  <si>
    <t>Hidroizolēta divās kārtās saliekamo dzelzbetona elementu grodu aka Ø1000(2,0 -2,5 m dziļumā) ar akas pamatni, grodiem (Betona stiprības klase- C40/50, Ūdensnecaurlaidība kPA- 50), ar blīvgumiju grodu savienojuma vietās, grodu pārseguma vāku, kāpšļiem un peldošu kaļamā ķeta akas vāku 40 t grants segumā  piegāde un montāža</t>
  </si>
  <si>
    <t>2.17</t>
  </si>
  <si>
    <t>Hidroizolēta divās kārtās saliekamo dzelzbetona elementu grodu aka Ø1000(2,5-3,0 m dziļumā) ar akas pamatni, grodiem (Betona stiprības klase- C40/50, Ūdensnecaurlaidība kPA- 50), ar blīvgumiju grodu savienojuma vietās, grodu pārseguma vāku, kāpšļiem un peldošu kaļamā ķeta akas vāku 40 t grants segumā  piegāde un montāža</t>
  </si>
  <si>
    <t>2.18</t>
  </si>
  <si>
    <t xml:space="preserve">Hidroizolēta divās kārtās saliekamo dzelzbetona elementu grodu aka Ø1000(2,5-3,0 m dziļumā) ar akas pamatni, grodiem (Betona stiprības klase- C40/50, Ūdensnecaurlaidība kPA- 50), ar blīvgumiju grodu savienojuma vietās, grodu pārseguma vāku, kāpšļiem un peldošu kaļamā ķeta akas vāku 12,5 t zaļajā zonā </t>
  </si>
  <si>
    <t>2.19</t>
  </si>
  <si>
    <t xml:space="preserve">Hidroizolēta divās kārtās saliekamo dzelzbetona elementu grodu aka Ø1500(3,0 -3,5 m dziļumā) ar akas pamatni, grodiem (Betona stiprības klase- C40/50, Ūdensnecaurlaidība kPA- 50), ar blīvgumiju grodu savienojuma vietās, grodu pārseguma vāku, kāpšļiem un peldošu kaļamā ķeta akas vāku 12,5 t zaļajā zonā </t>
  </si>
  <si>
    <t>2.20</t>
  </si>
  <si>
    <t>Hidroizolēta divās kārtās saliekamo dzelzbetona elementu grodu aka Ø1500(3,5 -4,0 m dziļumā) ar akas pamatni, grodiem (Betona stiprības klase- C40/50, Ūdensnecaurlaidība kPA- 50), ar blīvgumiju grodu savienojuma vietās, grodu pārseguma vāku, kāpšļiem un peldošu kaļamā ķeta akas vāku 12,5 t zaļajā zonā  piegāde un montāža</t>
  </si>
  <si>
    <t>2.21</t>
  </si>
  <si>
    <t>Hidroizolēta divās kārtās saliekamo dzelzbetona elementu grodu aka Ø1500(4,0-4,50 m dziļumā) ar akas pamatni, grodiem (Betona stiprības klase- C40/50, Ūdensnecaurlaidība kPA- 50), ar blīvgumiju grodu savienojuma vietās, grodu pārseguma vāku, kāpšļiem un peldošu kaļamā ķeta akas vāku 12,5 t zaļajā zonā piegāde un montāža piegāde un montāža</t>
  </si>
  <si>
    <t>2.22</t>
  </si>
  <si>
    <t>Pārkrituma (h=0,5-1,0 m) mezgEuro dzelzsbetona akā Ø1000 ar ievadcaurules diametru 160 mm, t.sk cauruļvadi, veidgabali un to stiprinājumi piegāde un montāža</t>
  </si>
  <si>
    <t>2.23</t>
  </si>
  <si>
    <t>Pārkrituma (h=0,5-1,0 m) mezgEuro dzelzsbetona akā Ø1000 ar ievadcaurules diametru 200 mm, t.sk cauruļvadi, veidgabali un to stiprinājumi piegāde un montāža</t>
  </si>
  <si>
    <t>2.24</t>
  </si>
  <si>
    <t>Pārkrituma (h=1,0-1,5 m) mezgEuro dzelzsbetona akā Ø1000 ar ievadcaurules diametru 200 mm, t.sk cauruļvadi, veidgabali un to stiprinājumi piegāde un montāža</t>
  </si>
  <si>
    <t>2.25</t>
  </si>
  <si>
    <t>Pārkrituma (h=0,5-1,0 m) mezgEuro dzelzsbetona akā Ø1500 ar ievadcaurules diametru 200 mm, t.sk cauruļvadi, veidgabali un to stiprinājumi piegāde un montāža</t>
  </si>
  <si>
    <t>2.26</t>
  </si>
  <si>
    <t>Pārkrituma (h=2.0-2.5 m) mezgEuro dzelzsbetona akā Ø1500 ar ievadcaurules diametru 200 mm, t.sk cauruļvadi, veidgabali un to stiprinājumi piegāde un montāža</t>
  </si>
  <si>
    <t>2.27</t>
  </si>
  <si>
    <t>Aizsargčaula DN200 dzelzsbetona grodu akas sienā piegāde un montāža</t>
  </si>
  <si>
    <t>2.28</t>
  </si>
  <si>
    <t>Aizsargčaula DN160 dzelzsbetona grodu akas sienā piegāde un montāža</t>
  </si>
  <si>
    <t>2.29</t>
  </si>
  <si>
    <t>Marķējuma lente pašteces kanalizācijai 0,5 virs jaunprojektējamās komunikācijas piegāde un montāža</t>
  </si>
  <si>
    <t>2.30</t>
  </si>
  <si>
    <t>Pašteces kanalizācijas cauruļvadu montāžas palīgmateriāli  piegāde un montāža</t>
  </si>
  <si>
    <t>2.31</t>
  </si>
  <si>
    <r>
      <t>m</t>
    </r>
    <r>
      <rPr>
        <vertAlign val="superscript"/>
        <sz val="12"/>
        <rFont val="Times New Roman"/>
        <family val="1"/>
      </rPr>
      <t>3</t>
    </r>
  </si>
  <si>
    <t>2.32</t>
  </si>
  <si>
    <t>Pašteces kanalizācijas cauruļvadu skalošana</t>
  </si>
  <si>
    <t xml:space="preserve">m </t>
  </si>
  <si>
    <t>2.33</t>
  </si>
  <si>
    <t>Pašteces kanalizācijas cauruļvadu CCTV pārbaude</t>
  </si>
  <si>
    <t>2.34</t>
  </si>
  <si>
    <t>Pašteces kanalizācijas trases nospraušana</t>
  </si>
  <si>
    <t>2.35</t>
  </si>
  <si>
    <t>Gruntsūdens līmeņa pazemināšana</t>
  </si>
  <si>
    <r>
      <t>Atjaunojamais grants segums pēc pašteces kanalizācijas  K-1 sistēmas izbūves 273,7 m</t>
    </r>
    <r>
      <rPr>
        <b/>
        <i/>
        <vertAlign val="superscript"/>
        <sz val="12"/>
        <color indexed="8"/>
        <rFont val="Times New Roman"/>
        <family val="1"/>
      </rPr>
      <t>2</t>
    </r>
  </si>
  <si>
    <t>2.36</t>
  </si>
  <si>
    <t>2.37</t>
  </si>
  <si>
    <t>2.38</t>
  </si>
  <si>
    <t>2.39</t>
  </si>
  <si>
    <r>
      <t xml:space="preserve">Atjaunojamais zālājs pēc pašteces kanalizācijas K-1 sistēmas izbūves 341,2 m </t>
    </r>
    <r>
      <rPr>
        <b/>
        <i/>
        <vertAlign val="superscript"/>
        <sz val="12"/>
        <color indexed="8"/>
        <rFont val="Times New Roman"/>
        <family val="1"/>
      </rPr>
      <t>2</t>
    </r>
  </si>
  <si>
    <t>2.40</t>
  </si>
  <si>
    <t>2.41</t>
  </si>
  <si>
    <t>2.42</t>
  </si>
  <si>
    <t>Zālāja sēklas, piemēram, SIA “Latvijas šķirnes sēklas”, zāliens, maisījumi apzaļumošanai C/5 izsējas norma 50 – 60 kg/ha piegāde un sēšana</t>
  </si>
  <si>
    <t>Kopējie darbi</t>
  </si>
  <si>
    <t>3.1</t>
  </si>
  <si>
    <t>Būvtāfele</t>
  </si>
  <si>
    <t>3.2</t>
  </si>
  <si>
    <t>Nodošanas dokumentācijas sagatavošana</t>
  </si>
  <si>
    <t>Kompl.</t>
  </si>
  <si>
    <t>Kopā</t>
  </si>
  <si>
    <t>Materiālu, grunts apmaiņas un būvgružu transporta izdevumi …%</t>
  </si>
  <si>
    <t>Tiešās izmaksas kopā</t>
  </si>
  <si>
    <t>kopā</t>
  </si>
  <si>
    <t>Lokālā tāme Nr. 2</t>
  </si>
  <si>
    <t>Posms Nr.2 - no ūdenstorņa līdz ŪM-97 (ieskaitot) un no ŪM-25 līdz PMA-41</t>
  </si>
  <si>
    <t>EVO SCGR ULTREASTRESS Ø40 ūdensvada caurule SDR 17 PE100  piegāde un montāža uz noblietētas un izlīdzinātas esošās grunts</t>
  </si>
  <si>
    <t>EVO SCGR ULTREASTRESS Ø50 ūdensvada caurule SDR 17 PE100  piegāde un montāža uz noblietētas un izlīdzinātas esošās grunts</t>
  </si>
  <si>
    <t>EVO SCGR ULTREASTRESS Ø63 ūdensvada caurule SDR 17 PE100  piegāde un montāža uz noblietētas un izlīdzinātas esošās grunts</t>
  </si>
  <si>
    <t>EVO SCGR ULTREASTRESS Ø110 ūdensvada caurule SDR 17 PE100  piegāde un montāža uz noblietētas un izlīdzinātas esošās grunts</t>
  </si>
  <si>
    <t>Šķērsojumi ar kabeļiem un drenāžu (t.sk. to atšurfēšana un aizsardzība komunikāciju izbūves laikā)</t>
  </si>
  <si>
    <t>Šķērsojumi ar pašteces kanalizācijas vadu (t.sk. to atšurfēšana komunikāciju izbūves laikā)</t>
  </si>
  <si>
    <t>Šķērsojumi ar kanalizācijas spiedvadu (t.sk. to atšurfēšana komunikāciju izbūves laikā)</t>
  </si>
  <si>
    <r>
      <t>Zemes darbi (rakšana, tranšeju sienu, stiprināšana, pie caurules iebūves dziļuma 1,5-</t>
    </r>
    <r>
      <rPr>
        <sz val="12"/>
        <rFont val="Times New Roman"/>
        <family val="1"/>
      </rPr>
      <t xml:space="preserve">2,0 m </t>
    </r>
    <r>
      <rPr>
        <b/>
        <sz val="12"/>
        <rFont val="Times New Roman"/>
        <family val="1"/>
      </rPr>
      <t>zaļajā zonā</t>
    </r>
  </si>
  <si>
    <r>
      <t xml:space="preserve">Zemes darbi (rakšana, tranšeju </t>
    </r>
    <r>
      <rPr>
        <sz val="12"/>
        <rFont val="Times New Roman"/>
        <family val="1"/>
      </rPr>
      <t xml:space="preserve">sienu, stiprināšana, pie caurules iebūves dziļuma 2,0-2,5 m </t>
    </r>
    <r>
      <rPr>
        <b/>
        <sz val="12"/>
        <rFont val="Times New Roman"/>
        <family val="1"/>
      </rPr>
      <t>zaļajā zonā</t>
    </r>
  </si>
  <si>
    <r>
      <t xml:space="preserve">Zemes darbi (rakšana, tranšeju sienu, stiprināšana, pie caurules iebūves dziļuma 2,5-3,0 </t>
    </r>
    <r>
      <rPr>
        <sz val="12"/>
        <rFont val="Times New Roman"/>
        <family val="1"/>
      </rPr>
      <t xml:space="preserve">m </t>
    </r>
    <r>
      <rPr>
        <b/>
        <sz val="12"/>
        <rFont val="Times New Roman"/>
        <family val="1"/>
      </rPr>
      <t>zaļajā zonā</t>
    </r>
  </si>
  <si>
    <r>
      <t xml:space="preserve">Zemes darbi (rakšana, tranšeju sienu, stiprināšana, pie caurules iebūves dziļuma 1,5-2,0 m </t>
    </r>
    <r>
      <rPr>
        <b/>
        <sz val="12"/>
        <rFont val="Times New Roman"/>
        <family val="1"/>
      </rPr>
      <t>grants segumā</t>
    </r>
  </si>
  <si>
    <r>
      <t xml:space="preserve">Zemes darbi (rakšana, tranšeju sienu, stiprināšana, pie caurules iebūves dziļuma 2,0-2,5 m </t>
    </r>
    <r>
      <rPr>
        <b/>
        <sz val="12"/>
        <rFont val="Times New Roman"/>
        <family val="1"/>
      </rPr>
      <t>grants segumā</t>
    </r>
  </si>
  <si>
    <r>
      <t xml:space="preserve">Zemes darbi (rakšana, tranšeju sienu, stiprināšana, pie caurules iebūves dziļuma 2,5-3,0 m </t>
    </r>
    <r>
      <rPr>
        <b/>
        <sz val="12"/>
        <rFont val="Times New Roman"/>
        <family val="1"/>
      </rPr>
      <t>grants segumā</t>
    </r>
  </si>
  <si>
    <r>
      <t xml:space="preserve">Zemes darbi (rakšana, tranšeju sienu, stiprināšana, pie caurules iebūves dziļuma 1,5-2,0 m </t>
    </r>
    <r>
      <rPr>
        <b/>
        <sz val="12"/>
        <rFont val="Times New Roman"/>
        <family val="1"/>
      </rPr>
      <t>bruģa segumā</t>
    </r>
  </si>
  <si>
    <r>
      <t xml:space="preserve">Zemes darbi (rakšana, tranšeju sienu, stiprināšana, pie caurules iebūves dziļuma 1,5-2,0 m </t>
    </r>
    <r>
      <rPr>
        <b/>
        <sz val="12"/>
        <rFont val="Times New Roman"/>
        <family val="1"/>
      </rPr>
      <t>asfalta segumā</t>
    </r>
  </si>
  <si>
    <r>
      <t xml:space="preserve">EVO SCGR ULTREASTRESS Ø63 ūdensvada apvalkcaurules piegāde un montāža ar </t>
    </r>
    <r>
      <rPr>
        <b/>
        <sz val="12"/>
        <color indexed="8"/>
        <rFont val="Times New Roman"/>
        <family val="1"/>
      </rPr>
      <t>beztranšeju metodi</t>
    </r>
  </si>
  <si>
    <t>EVO SCGR ULTREASTRESS Ø32 ūdensvada caurule SDR 17 PE100 montāža EVO SCGR ULTREASTRESS Ø63 ūdensvada SDR 11 PE100 apvalkcaurulē</t>
  </si>
  <si>
    <t>Centrējošie gredzeni DN63 ūdensvada caurulei DN32 piegāde un montāža piegāde un montāža</t>
  </si>
  <si>
    <r>
      <t xml:space="preserve">EVO SCGR ULTREASTRESS Ø110 ūdensvada apvalkcaurules piegāde un montāža ar </t>
    </r>
    <r>
      <rPr>
        <b/>
        <sz val="12"/>
        <color indexed="8"/>
        <rFont val="Times New Roman"/>
        <family val="1"/>
      </rPr>
      <t>beztranšeju metodi</t>
    </r>
  </si>
  <si>
    <t>EVO SCGR ULTREASTRESS Ø40 ūdensvada caurules SDR 11 PE100 montāža EVO SCGR ULTREASTRESS Ø110 apvalkcaurulē</t>
  </si>
  <si>
    <t>Centrējošie gredzeni DN110 ūdensvada caurulei DN40 piegāde un montāža</t>
  </si>
  <si>
    <t>EVO SCGR ULTREASTRESS Ø50 ūdensvada caurules SDR 11 PE100 montāža EVO SCGR ULTREASTRESS Ø110 apvalkcaurulē</t>
  </si>
  <si>
    <t>Centrējošie gredzeni DN110 ūdensvada caurulei DN50 piegāde un montāža</t>
  </si>
  <si>
    <r>
      <t xml:space="preserve">EVO SCGR ULTREASTRESS Ø225 ūdensvada apvalkcaurules piegāde un montāža ar </t>
    </r>
    <r>
      <rPr>
        <b/>
        <sz val="12"/>
        <color indexed="8"/>
        <rFont val="Times New Roman"/>
        <family val="1"/>
      </rPr>
      <t>beztranšeju metodi</t>
    </r>
  </si>
  <si>
    <t>EVO SCGR ULTREASTRESS Ø110 ūdensvada caurules SDR 11 PE100 montāža EVO SCGR ULTREASTRESS Ø225 apvalkcaurulē</t>
  </si>
  <si>
    <t>Centrējošie gredzeni DN225 ūdensvada caurulei DN110 piegāde un montāža</t>
  </si>
  <si>
    <t>Atloku adapteris DCI DN40/ Ø40 piegāde un montāža</t>
  </si>
  <si>
    <t>Atloku adapteris DCI DN80/ Ø88-102 piegāde un montāža</t>
  </si>
  <si>
    <t>Atloku adapteris DCI DN40/ Ø48-56 piegāde un montāža</t>
  </si>
  <si>
    <t>Atloku adapteris DCI DN100/ Ø110 piegāde un montāža</t>
  </si>
  <si>
    <t>Atloku adapteris DCI DN50/ Ø63 piegāde un montāža</t>
  </si>
  <si>
    <t>Aizsargčaula DN40 piegāde un montāža</t>
  </si>
  <si>
    <t>1.35</t>
  </si>
  <si>
    <t>1.36</t>
  </si>
  <si>
    <t>1.37</t>
  </si>
  <si>
    <t>Betons atbaEurota blokiem piegāde un montāža</t>
  </si>
  <si>
    <t>m³</t>
  </si>
  <si>
    <t>1.38</t>
  </si>
  <si>
    <t>1.39</t>
  </si>
  <si>
    <t>1.40</t>
  </si>
  <si>
    <t>1.41</t>
  </si>
  <si>
    <t>Elektrometināma dubultuzmava PE Ø63 piegāde un montāža</t>
  </si>
  <si>
    <t>1.42</t>
  </si>
  <si>
    <t>Elektrometināma dubultuzmava PE Ø110 piegāde un montāža</t>
  </si>
  <si>
    <t>1.43</t>
  </si>
  <si>
    <t>Elektrometināms servisa aizbīdnis DCI DN25/ Ø32 piegāde un montāža</t>
  </si>
  <si>
    <t>1.44</t>
  </si>
  <si>
    <t>Elektrometināms servisa aizbīdnis DCI DN32/ Ø40 piegāde un montāža</t>
  </si>
  <si>
    <t>1.45</t>
  </si>
  <si>
    <t>1.46</t>
  </si>
  <si>
    <t>Elektrometināms servisa aizbīdnis DCI DN50/ Ø50 piegāde un montāža</t>
  </si>
  <si>
    <t>1.47</t>
  </si>
  <si>
    <r>
      <t>Elektrometināms līkums 22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Ø32 piegāde un montāža</t>
    </r>
  </si>
  <si>
    <t>1.48</t>
  </si>
  <si>
    <r>
      <t>Elektrometināms līkums 22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Ø40 piegāde un montāža</t>
    </r>
  </si>
  <si>
    <t>1.49</t>
  </si>
  <si>
    <r>
      <t>Elektrometināms līkums 22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Ø63 piegāde un montāža</t>
    </r>
  </si>
  <si>
    <t>1.50</t>
  </si>
  <si>
    <r>
      <t>Elektrometināms līkums 22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Ø110 piegāde un montāža</t>
    </r>
  </si>
  <si>
    <t>1.51</t>
  </si>
  <si>
    <r>
      <t>Elektrometināms līkums 30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Ø32 piegāde un montāža</t>
    </r>
  </si>
  <si>
    <t>1.52</t>
  </si>
  <si>
    <r>
      <t>Elektrometināms līkums 30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Ø40 piegāde un montāža</t>
    </r>
  </si>
  <si>
    <t>1.53</t>
  </si>
  <si>
    <t>1.54</t>
  </si>
  <si>
    <r>
      <t>Elektrometināms līkums 30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Ø63 piegāde un montāža</t>
    </r>
  </si>
  <si>
    <t>1.55</t>
  </si>
  <si>
    <r>
      <t>Elektrometināms līkums 30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Ø110 piegāde un montāža</t>
    </r>
  </si>
  <si>
    <t>1.56</t>
  </si>
  <si>
    <r>
      <t>Elektrometināms līkums 45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Ø32 piegāde un montāža</t>
    </r>
  </si>
  <si>
    <t>1.57</t>
  </si>
  <si>
    <r>
      <t>Elektrometināms līkums 45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Ø40 piegāde un montāža</t>
    </r>
  </si>
  <si>
    <t>1.58</t>
  </si>
  <si>
    <r>
      <t>Elektrometināms līkums 45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Ø63 piegāde un montāža</t>
    </r>
  </si>
  <si>
    <t>1.59</t>
  </si>
  <si>
    <r>
      <t>Elektrometināms līkums 45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Ø110 piegāde un montāža</t>
    </r>
  </si>
  <si>
    <t>1.60</t>
  </si>
  <si>
    <r>
      <t>Elektrometināms līkums 60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Ø32 piegāde un montāža</t>
    </r>
  </si>
  <si>
    <t>1.61</t>
  </si>
  <si>
    <r>
      <t>Elektrometināms līkums 60</t>
    </r>
    <r>
      <rPr>
        <vertAlign val="superscript"/>
        <sz val="12"/>
        <color indexed="8"/>
        <rFont val="Times New Roman"/>
        <family val="1"/>
      </rPr>
      <t xml:space="preserve">0  </t>
    </r>
    <r>
      <rPr>
        <sz val="12"/>
        <color indexed="8"/>
        <rFont val="Times New Roman"/>
        <family val="1"/>
      </rPr>
      <t>PE Ø40 piegāde un montāža</t>
    </r>
  </si>
  <si>
    <t>1.62</t>
  </si>
  <si>
    <r>
      <t>Elektrometināms līkums 60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Ø50 piegāde un montāža</t>
    </r>
  </si>
  <si>
    <t>1.63</t>
  </si>
  <si>
    <t>1.64</t>
  </si>
  <si>
    <r>
      <t>Elektrometināms līkums 90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Ø40 piegāde un montāža</t>
    </r>
  </si>
  <si>
    <t>1.65</t>
  </si>
  <si>
    <t>1.66</t>
  </si>
  <si>
    <r>
      <t>Elektrometināms līkums 90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Ø63 piegāde un montāža</t>
    </r>
  </si>
  <si>
    <t>1.67</t>
  </si>
  <si>
    <r>
      <t>Elektrometināms līkums 90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PE Ø110 piegāde un montāža</t>
    </r>
  </si>
  <si>
    <t>1.68</t>
  </si>
  <si>
    <r>
      <t>Līkums atloku 90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DCI DN100 piegāde un montāža</t>
    </r>
  </si>
  <si>
    <t>1.69</t>
  </si>
  <si>
    <r>
      <t>Līkums atloku 90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DCI DN50 piegāde un montāža</t>
    </r>
  </si>
  <si>
    <t>1.70</t>
  </si>
  <si>
    <r>
      <t>Līkums atloku 45</t>
    </r>
    <r>
      <rPr>
        <vertAlign val="superscript"/>
        <sz val="12"/>
        <color indexed="8"/>
        <rFont val="Times New Roman"/>
        <family val="1"/>
      </rPr>
      <t xml:space="preserve">0 </t>
    </r>
    <r>
      <rPr>
        <sz val="12"/>
        <color indexed="8"/>
        <rFont val="Times New Roman"/>
        <family val="1"/>
      </rPr>
      <t>DCI DN100 piegāde un montāža</t>
    </r>
  </si>
  <si>
    <t>1.71</t>
  </si>
  <si>
    <t>Elektrometināma noslēgtapa PE Ø40 piegāde un montāža</t>
  </si>
  <si>
    <t>1.72</t>
  </si>
  <si>
    <t>Kompresijas noslēgtapa PE Ø50/46-56 piegāde un montāža</t>
  </si>
  <si>
    <t>1.73</t>
  </si>
  <si>
    <t>Elektrometināms trejgabaEuro PE Ø63 piegāde un montāža</t>
  </si>
  <si>
    <t>1.74</t>
  </si>
  <si>
    <t>Elektrometināms trejgabaEuro PE Ø50 piegāde un montāža</t>
  </si>
  <si>
    <t>1.75</t>
  </si>
  <si>
    <t>1.76</t>
  </si>
  <si>
    <t>TrejgabaEuro atloku DCI DN50 piegāde un montāža</t>
  </si>
  <si>
    <t>1.77</t>
  </si>
  <si>
    <t>TrejgabaEuro atloku DCI DN100 piegāde un montāža</t>
  </si>
  <si>
    <t>1.78</t>
  </si>
  <si>
    <t>Elektrometināma diametra pāreja PE Ø32/ Ø63 piegāde un montāža</t>
  </si>
  <si>
    <t>1.79</t>
  </si>
  <si>
    <t>1.80</t>
  </si>
  <si>
    <t>Elektrometināma diametru pāreja PE Ø63/ Ø32 piegāde un montāža</t>
  </si>
  <si>
    <t>1.81</t>
  </si>
  <si>
    <t>Elektrometināma diametru pāreja PE Ø63/50 piegāde un montāža</t>
  </si>
  <si>
    <t>1.82</t>
  </si>
  <si>
    <t>Elektrometināma diametru pāreja PE Ø63/40 piegāde un montāža</t>
  </si>
  <si>
    <t>1.83</t>
  </si>
  <si>
    <t>Elektrometināma diametra pāreja PE Ø110 /Ø63 piegāde un montāža</t>
  </si>
  <si>
    <t>1.84</t>
  </si>
  <si>
    <t>Diametru pāreja atloku DCI DN100/80 piegāde un montāža</t>
  </si>
  <si>
    <t>1.85</t>
  </si>
  <si>
    <t>Diametru pāreja atloku DCI DN50/40 piegāde un montāža</t>
  </si>
  <si>
    <t>1.86</t>
  </si>
  <si>
    <t>Diametru pāreja atloku DCI DN100/50 piegāde un montāža</t>
  </si>
  <si>
    <t>1.87</t>
  </si>
  <si>
    <t>Elektrometināma sedlu uzlika PE Ø63 /Ø40 piegāde un montāža</t>
  </si>
  <si>
    <t>1.88</t>
  </si>
  <si>
    <t>Elektrometināma sedlu uzlika PE Ø63/32 piegāde un montāža</t>
  </si>
  <si>
    <t>1.89</t>
  </si>
  <si>
    <t>Elektrometināma sedlu uzlika PE Ø63/50 piegāde un montāža</t>
  </si>
  <si>
    <t>1.90</t>
  </si>
  <si>
    <t>Elektrometināma sedlu uzlika PE Ø110/32 piegāde un montāža</t>
  </si>
  <si>
    <t>1.91</t>
  </si>
  <si>
    <t>1.92</t>
  </si>
  <si>
    <t>Elektrometināma sedlu uzlika PE Ø110/50 piegāde un montāža</t>
  </si>
  <si>
    <t>1.93</t>
  </si>
  <si>
    <t>Elektrometināma sedlu uzlika PE Ø110/40 piegāde un montāža</t>
  </si>
  <si>
    <t>1.94</t>
  </si>
  <si>
    <t>1.95</t>
  </si>
  <si>
    <t>Kompresijas diametra pāreja PE Ø32/46-56 piegāde un montāža</t>
  </si>
  <si>
    <t>1.96</t>
  </si>
  <si>
    <t>Kompresijas diametru pāreja PE Ø40/46-56 piegāde un montāža</t>
  </si>
  <si>
    <t>1.97</t>
  </si>
  <si>
    <t>Kompresijas diametra pāreja PE Ø50/46-56 piegāde un montāža</t>
  </si>
  <si>
    <t>1.98</t>
  </si>
  <si>
    <t>Kompresijas diametra pāreja PE Ø63/46-56 piegāde un montāža</t>
  </si>
  <si>
    <t>1.99</t>
  </si>
  <si>
    <t>KrustgabaEuro atloku DCI DN100 piegāde un montāža</t>
  </si>
  <si>
    <t>1.100</t>
  </si>
  <si>
    <t>Pazemes atgaisotājs DCI DN50 piegāde un montāža</t>
  </si>
  <si>
    <t>1.101</t>
  </si>
  <si>
    <t>Īscaurule ar atloku PE Ø63/DN50 piegāde un montāža</t>
  </si>
  <si>
    <t>1.102</t>
  </si>
  <si>
    <t>Pilnībā nokomplektēta, siltināta plūsmas mērītāja aka HDPE Ø600 ar kaļamā ķeta akas vāku klase B 125 komplektā ar cauruļvadiem, noslēgarmatūru, veidgabaliem un "B" klases plūsmas mērītāju DN25ar impuEuroa devēju  zālājā (PM500) piegāde un montāža</t>
  </si>
  <si>
    <t>1.103</t>
  </si>
  <si>
    <t>Pilnībā nokomplektēta, siltināta plūsmas mērītāja aka HDPE Ø600 ar kaļamā ķeta akas vāku klase B 125 komplektā ar cauruļvadiem, noslēgarmatūru, veidgabaliem un "B" klases plūsmas mērītāju DN20ar impuEuroa devēju zālājā (PM500) piegāde un montāža</t>
  </si>
  <si>
    <t>1.104</t>
  </si>
  <si>
    <t>Pilnībā nokomplektēta, siltināta plūsmas mērītāja aka HDPE Ø600 ar kaļamā ķeta akas vāku klase C 250 komplektā ar cauruļvadiem, noslēgarmatūru, veidgabaliem un "B" klases plūsmas mērītāju DN20ar impuEuroa devēju  grants segumā  (  PM500) piegāde un montāža</t>
  </si>
  <si>
    <t>1.105</t>
  </si>
  <si>
    <t>Pilnībā nokomplektēta, siltināta plūsmas mērītāja aka HDPE Ø600 ar kaļamā ķeta akas vāku klase B 125 komplektā ar cauruļvadiem, noslēgarmatūru, veidgabaliem un "B" klases plūsmas mērītāju DN15 ar impuEuroa devēju  zālājā  ( PM500) piegāde un montāža</t>
  </si>
  <si>
    <t>1.106</t>
  </si>
  <si>
    <t>Hidroizolēta divās kārtās saliekamo dzelzbetona elementu grodu aka Ø1000(2,0 -2,5 m dziļumā) ar akas pamatni, grodiem (Betona stiprības klase- C40/50, Ūdensnecaurlaidība kPA- 50), ar blīvgumiju grodu savienojuma vietās, grodu pārseguma vāku, kāpšļiem un peldošu kaļamā ķeta akas vāku 40 t grants segum ā piegāde un montāža</t>
  </si>
  <si>
    <t>1.107</t>
  </si>
  <si>
    <t>Hidroizolēta divās kārtās saliekamo dzelzbetona elementu grodu aka Ø1000(3,0 -3,5 m dziļumā) ar akas pamatni, grodiem (Betona stiprības klase- C40/50, Ūdensnecaurlaidība kPA- 50), ar blīvgumiju grodu savienojuma vietās, grodu pārseguma vāku, kāpšļiem un peldošu kaļamā ķeta akas vāku 40 t grants segum ā piegāde un montāža</t>
  </si>
  <si>
    <t>1.108</t>
  </si>
  <si>
    <t>1.109</t>
  </si>
  <si>
    <t>1.110</t>
  </si>
  <si>
    <t>1.111</t>
  </si>
  <si>
    <t>1.112</t>
  </si>
  <si>
    <t>1.113</t>
  </si>
  <si>
    <t>1.114</t>
  </si>
  <si>
    <r>
      <t>Atjaunojamais asfalta segums pēc aukstā ūdensvada Ū-1 sistēmas izbūves 82 m</t>
    </r>
    <r>
      <rPr>
        <b/>
        <i/>
        <vertAlign val="superscript"/>
        <sz val="12"/>
        <rFont val="Times New Roman"/>
        <family val="1"/>
      </rPr>
      <t>2</t>
    </r>
  </si>
  <si>
    <t>1.115</t>
  </si>
  <si>
    <t>Asfaltbetons ABT 16 (blietēts 4 cm kārta)</t>
  </si>
  <si>
    <t>1.116</t>
  </si>
  <si>
    <t>Asfaltbetons AG 22 (blietēts 6 cm kārta)</t>
  </si>
  <si>
    <t>1.117</t>
  </si>
  <si>
    <t>Dolomīta šķembas fr. 20-40 (blietētas 26 cm kārta)</t>
  </si>
  <si>
    <t>1.118</t>
  </si>
  <si>
    <t>Smilts asfalta brauktuves atjaunošanai  (blietēta)</t>
  </si>
  <si>
    <t>1.119</t>
  </si>
  <si>
    <r>
      <t>Atjaunojamais grants segums pēc aukstā ūdensvada Ū-1 sistēmas izbūves 171 m</t>
    </r>
    <r>
      <rPr>
        <b/>
        <i/>
        <vertAlign val="superscript"/>
        <sz val="12"/>
        <color indexed="8"/>
        <rFont val="Times New Roman"/>
        <family val="1"/>
      </rPr>
      <t>2</t>
    </r>
  </si>
  <si>
    <t>1.120</t>
  </si>
  <si>
    <t>1.121</t>
  </si>
  <si>
    <t>1.122</t>
  </si>
  <si>
    <t>1.123</t>
  </si>
  <si>
    <r>
      <t xml:space="preserve">Atjaunojamais zālājs pēc aukstā ūdensvada Ū-1 sistēmas izbūves 2190,1 m </t>
    </r>
    <r>
      <rPr>
        <b/>
        <i/>
        <vertAlign val="superscript"/>
        <sz val="12"/>
        <color indexed="8"/>
        <rFont val="Times New Roman"/>
        <family val="1"/>
      </rPr>
      <t>2</t>
    </r>
  </si>
  <si>
    <t>1.124</t>
  </si>
  <si>
    <t>1.125</t>
  </si>
  <si>
    <t>1.126</t>
  </si>
  <si>
    <t>1.127</t>
  </si>
  <si>
    <t xml:space="preserve">Zālāja sēklas, piemēram, SIA “Latvijas šķirnes sēklas”, zāliens, maisījumi apzaļumošanai C/5 izsējas norma 50 – 60 kg/ha </t>
  </si>
  <si>
    <r>
      <t xml:space="preserve">Atjaunojamais bruģis pēc aukstā ūdensvada Ū-1 sistēmas izbūves 6 m </t>
    </r>
    <r>
      <rPr>
        <b/>
        <i/>
        <vertAlign val="superscript"/>
        <sz val="12"/>
        <color indexed="8"/>
        <rFont val="Times New Roman"/>
        <family val="1"/>
      </rPr>
      <t>2</t>
    </r>
  </si>
  <si>
    <t>1.128</t>
  </si>
  <si>
    <t>Bruģakmens</t>
  </si>
  <si>
    <t>1.129</t>
  </si>
  <si>
    <t>Smilts izlīdzinošā kārta (3cm blietēta)</t>
  </si>
  <si>
    <t>1.130</t>
  </si>
  <si>
    <t>Dolomīta šķembas fr. 20-40 (blietētas 12 cm kārta)</t>
  </si>
  <si>
    <t>1.131</t>
  </si>
  <si>
    <t>Dolomīta šķembas fr. 70-70 (blietētas 18 cm kārta)</t>
  </si>
  <si>
    <t>1.132</t>
  </si>
  <si>
    <t>1.133</t>
  </si>
  <si>
    <t>Ūdensapgādes urbuma UA-1 rekonstrukcija</t>
  </si>
  <si>
    <t>1.134</t>
  </si>
  <si>
    <t>Atloku aizbīdnis DN100, PN10 piegāde un montāža</t>
  </si>
  <si>
    <t>1.135</t>
  </si>
  <si>
    <t>Ķeta atloku pāreja trejgabaEuro 90° DN100/DN50, PN10 piegāde un montāža</t>
  </si>
  <si>
    <t>1.136</t>
  </si>
  <si>
    <t>Starpatloku pretvārsts DN100,PN10(butterfly) piegāde un montāža</t>
  </si>
  <si>
    <t>1.137</t>
  </si>
  <si>
    <t>Savienotājieliktnis DN100,L=200mm(tērauda caurule ar atloku) piegāde un montāža</t>
  </si>
  <si>
    <t>1.138</t>
  </si>
  <si>
    <t>Noslēgatloks DN100 piegāde un montāža</t>
  </si>
  <si>
    <t>1.139</t>
  </si>
  <si>
    <t>Atloks tērauda caurulei DN100,PN10 piegāde un montāža</t>
  </si>
  <si>
    <t>1.140</t>
  </si>
  <si>
    <t>Tērauda caurule,VS10704,  DN100 piegāde un montāža</t>
  </si>
  <si>
    <t>1.141</t>
  </si>
  <si>
    <t>Ūdens mērītājs DN50(Qnom.=15.0m³/st), PN16,IP68; Woltman WPH piegāde un montāža</t>
  </si>
  <si>
    <t>1.142</t>
  </si>
  <si>
    <t>Betona baEurots zem veidgabaliem(betona marka B25) piegāde un montāža</t>
  </si>
  <si>
    <t>1.143</t>
  </si>
  <si>
    <t>Manometrs,PN10 piegāde un montāža</t>
  </si>
  <si>
    <t>1.144</t>
  </si>
  <si>
    <t>Manometra krāns DN1/2'' piegāde un montāža</t>
  </si>
  <si>
    <t>1.145</t>
  </si>
  <si>
    <t>Izlaides krāns DN1/2'' piegāde un montāža</t>
  </si>
  <si>
    <t>1.146</t>
  </si>
  <si>
    <t>Ķeta atloku trejgabaEuro 90° DN100, PN10 piegāde un montāža</t>
  </si>
  <si>
    <t>1.147</t>
  </si>
  <si>
    <t>Tērauda caurule,VS10704,  DN50 piegāde un montāža</t>
  </si>
  <si>
    <t>1.148</t>
  </si>
  <si>
    <t>Atloks tērauda caurulei DN50,PN10 piegāde un montāža</t>
  </si>
  <si>
    <t>1.149</t>
  </si>
  <si>
    <t>Ķeta atloku līknis DN50,PN10 piegāde un montāža</t>
  </si>
  <si>
    <t>1.150</t>
  </si>
  <si>
    <t>Universālais atloku adapters DN100/PE110,PN10 piegāde un montāža</t>
  </si>
  <si>
    <t>1.151</t>
  </si>
  <si>
    <r>
      <t>m</t>
    </r>
    <r>
      <rPr>
        <vertAlign val="superscript"/>
        <sz val="12"/>
        <color indexed="8"/>
        <rFont val="Times New Roman"/>
        <family val="1"/>
      </rPr>
      <t>2</t>
    </r>
  </si>
  <si>
    <t>1.152</t>
  </si>
  <si>
    <t>Tērauda caurule,VS3262,  DN15 piegāde un montāža</t>
  </si>
  <si>
    <t>1.153</t>
  </si>
  <si>
    <t>Atloku aizbīdnis DN50,PN10 piegāde un montāža</t>
  </si>
  <si>
    <t>1.154</t>
  </si>
  <si>
    <t>Atloku ķeta filtrs FAF DN50,PN16 piegāde un montāža</t>
  </si>
  <si>
    <t>1.155</t>
  </si>
  <si>
    <t>Sūksnis Grundfos SP 5A-52( Q=6.16m³/h ; H=145m, N=5,5kW) komplektā ar frekveņču pārveidotāju un aizsardzību piegāde un montāža</t>
  </si>
  <si>
    <t>1.156</t>
  </si>
  <si>
    <t>Hidroizolēta divās kārtās saliekamo dzelzbetona elementu grodu aka Ø2000(2,0 -2,5 m dziļumā) ar akas pamatni, grodiem (Betona stiprības klase- C40/50, Ūdensnecaurlaidība kPA- 50), ar blīvgumiju grodu savienojuma vietās, grodu pārseguma vāku, kāpšļiem un peldošu kaļamā ķeta akas vāku 12,5 t zaļajā zonā  piegāde un montāža</t>
  </si>
  <si>
    <t>1.157</t>
  </si>
  <si>
    <t>Aizsargčaula DN110  piegāde un montāža</t>
  </si>
  <si>
    <t>Ūdensapgādes urbuma UA-2 rekonstrukcija</t>
  </si>
  <si>
    <t>1.158</t>
  </si>
  <si>
    <t>1.159</t>
  </si>
  <si>
    <t>1.160</t>
  </si>
  <si>
    <t>1.161</t>
  </si>
  <si>
    <t>1.162</t>
  </si>
  <si>
    <t>1.163</t>
  </si>
  <si>
    <t>1.164</t>
  </si>
  <si>
    <t>1.165</t>
  </si>
  <si>
    <t>1.166</t>
  </si>
  <si>
    <t>1.167</t>
  </si>
  <si>
    <t>1.168</t>
  </si>
  <si>
    <t>1.169</t>
  </si>
  <si>
    <t>1.170</t>
  </si>
  <si>
    <t>1.171</t>
  </si>
  <si>
    <t>1.172</t>
  </si>
  <si>
    <t>1.173</t>
  </si>
  <si>
    <t>1.174</t>
  </si>
  <si>
    <t>1.175</t>
  </si>
  <si>
    <t>1.176</t>
  </si>
  <si>
    <t>1.177</t>
  </si>
  <si>
    <t>1.178</t>
  </si>
  <si>
    <t>1.179</t>
  </si>
  <si>
    <t>Sūknis Grundfos SP 5A-52( Q=6.16m³/h ; H=145m, N=5,5kW) komplektā ar frekveņču pārveidotāju un aizsardzību piegāde un montāža</t>
  </si>
  <si>
    <t>1.180</t>
  </si>
  <si>
    <t>1.181</t>
  </si>
  <si>
    <t>EVOSAN pašteces kanalizācijas caurule PP SN8 Ø200, iebūves klase T8ar 15 cm biezas cauruļu pamatnes un smilts apbēruma 30 cm virs caurules ierīkošanu</t>
  </si>
  <si>
    <t>Hidroizolēta divās kārtās saliekamo dzelzbetona elementu grodu aka Ø1000(2.0-2.5 m dziļumā) ar akas pamatni, grodiem (Betona stiprības klase- C40/50, Ūdensnecaurlaidība kPA- 50), ar blīvgumiju grodu savienojuma vietās, grodu pārseguma vāku, kāpšļiem un peldošu kaļamā ķeta akas vāku 12.5 t zaļajā zonā  piegāde un montāža</t>
  </si>
  <si>
    <t>Aizsargčaula DN200 dzelzsbetona grodu akas sienā  piegāde un montāža</t>
  </si>
  <si>
    <t>Marķējuma lente pašteces kanalizācijai 0,5 virs jaunprojektējamās komunikācijas  piegāde un montāža</t>
  </si>
  <si>
    <t xml:space="preserve">Pašteces kanalizācijas cauruļvadu montāžas palīgmateriāli </t>
  </si>
  <si>
    <r>
      <t>Atjaunojamais zālājs pēc pašteces kanalizācijas sistēmas izbūves 7.2 m</t>
    </r>
    <r>
      <rPr>
        <b/>
        <i/>
        <vertAlign val="superscript"/>
        <sz val="12"/>
        <rFont val="Times New Roman"/>
        <family val="1"/>
      </rPr>
      <t>2</t>
    </r>
  </si>
  <si>
    <t>Zālāja sēklas, piemēram, SIA “Latvijas šķirnes sēklas”, zāliens, maisījumi apzaļumošanai C/5 izsējas norma 50 – 60 kg/ha</t>
  </si>
  <si>
    <t>Kanalizācijas spiedvada sistēma SPK-1</t>
  </si>
  <si>
    <t>EVO SCGR ULTREASTRESS Ø63 kanalizācijas spiedvada caurule SDR 17 PE100 piegāde un montāža uz noblietētas un izlīdzinātas esošās grunts</t>
  </si>
  <si>
    <t>3.3</t>
  </si>
  <si>
    <t>Elektrometināma diametra pāreja PE Ø63/50 piegāde un montāža</t>
  </si>
  <si>
    <t>3.4</t>
  </si>
  <si>
    <t>3.5</t>
  </si>
  <si>
    <t>3.6</t>
  </si>
  <si>
    <t>Dubultuzmava UNI DCI  PE Ø50/46-56 piegāde un montāža</t>
  </si>
  <si>
    <t>3.7</t>
  </si>
  <si>
    <t>3.8</t>
  </si>
  <si>
    <t>Marķējuma lente kanalizācijas spiedvadam 0,5 m virs izbūvējamās komunikācijas</t>
  </si>
  <si>
    <t>3.9</t>
  </si>
  <si>
    <t>Kanalizācijas spiedvada cauruļvadu un veidgabalu montāžas palīgmateriāli</t>
  </si>
  <si>
    <t>3.10</t>
  </si>
  <si>
    <t>Kanalizācijas spiedvada trases nospraušana</t>
  </si>
  <si>
    <t>3.11</t>
  </si>
  <si>
    <t>Kanalizācijas spiedvada hidrauliskā pārbaude. Pārbaudes spiediens 6 atm.</t>
  </si>
  <si>
    <r>
      <t xml:space="preserve">Atjaunojamais zālājs pēc spiedkanalizācijas SPK-1 sistēmas izbūves 11,2 m </t>
    </r>
    <r>
      <rPr>
        <b/>
        <i/>
        <vertAlign val="superscript"/>
        <sz val="12"/>
        <color indexed="8"/>
        <rFont val="Times New Roman"/>
        <family val="1"/>
      </rPr>
      <t>2</t>
    </r>
  </si>
  <si>
    <t>3.12</t>
  </si>
  <si>
    <t>3.13</t>
  </si>
  <si>
    <t>3.14</t>
  </si>
  <si>
    <t>3.15</t>
  </si>
  <si>
    <t>Kanalizācijas sūkņu stacija KSS-1</t>
  </si>
  <si>
    <r>
      <t>Pilnībā nokomplektēta kanalizācijas pārsūknēšanas stacija KSS-1, HDPE korpuss Ø1500 (H=3,6 m., korpusa caurules aploces stingrībai ir jābūt SN8 kN/m² vai vairāk pamatojoties uz LVS EN 13476) ar nepieciešamajiem kanalizācijas sūkņu parametriem (Q=9,25 m3/st., H=10,0 m, N=0.7 kW,  MTC 40 f 16.15). Sūknētavā papildus paredzēt uzstādīt uz ieplūstošā sadzīves kanalizācijas kolektora noslēgarmatūru (nažveida aizbīdni) un izceļamu atkritumu grozu. Sūknētavā paredzēti divi sūkņi viens darba, viens rezerves. KSS-tiek piegādāta uz rūpnieciski izgatavotas pamata pēdas.</t>
    </r>
    <r>
      <rPr>
        <sz val="12"/>
        <rFont val="Times New Roman"/>
        <family val="1"/>
      </rPr>
      <t xml:space="preserve"> Skat. BK sadaļu(BK-02 rasējumu) un TN sadaļu (TN-02 rasējumu)</t>
    </r>
  </si>
  <si>
    <t>Būvbedres rakšana KSS-1 izbūvei</t>
  </si>
  <si>
    <t>Dolomīta šķembas frakcija 16-32</t>
  </si>
  <si>
    <t>4.1</t>
  </si>
  <si>
    <t>Lokālā tāme Nr. 3</t>
  </si>
  <si>
    <t>Posms Nr.3 - no UM-18 līdz PMA-5</t>
  </si>
  <si>
    <t>EVO SCGR ULTREASTRESS Ø32 ūdensvada caurule SDR 17 PE100  piegāde un montāža uz noblietētas un izlīdzinātas esošās grunts</t>
  </si>
  <si>
    <t>EVO SCGR ULTREASTRESS Ø63 ūdensvada apvalkcaurules piegāde un montāža ar beztranšeju metodi</t>
  </si>
  <si>
    <t>EVO SCGR ULTREASTRESS Ø32 ūdensvada caurules montāža EVO SCGR ULTREASTRESS Ø63 ūdensvada SDR 11 PE100 apvalkcaurulē</t>
  </si>
  <si>
    <t>Centrējošie gredzeni DN63 ūdensvada caurulei DN32 piegāde un montāža</t>
  </si>
  <si>
    <t>Kompresijas diametra pāreja PE Ø32/46.56 piegāde un montāža</t>
  </si>
  <si>
    <t>Pilnībā nokomplektēta, siltināta plūsmas mērītāja aka HDPE Ø600 ar kaļamā ķeta akas vāku klase B 125 komplektā ar cauruļvadiem, noslēgarmatūru, veidgabaliem un "B" klases plūsmas mērītāju DN15ar impuEuroa devēju  zālājā (  PM500) piegāde un montāža</t>
  </si>
  <si>
    <r>
      <t xml:space="preserve">Atjaunojamais zālājs pēc aukstā ūdensvada Ū-1 sistēmas izbūves 88.8 m </t>
    </r>
    <r>
      <rPr>
        <b/>
        <i/>
        <vertAlign val="superscript"/>
        <sz val="12"/>
        <color indexed="8"/>
        <rFont val="Times New Roman"/>
        <family val="1"/>
      </rPr>
      <t>2</t>
    </r>
  </si>
  <si>
    <t>Lokālā tāme Nr. 4</t>
  </si>
  <si>
    <t>Posms Nr.4 - no ūdenstorņa līdz PMA-1</t>
  </si>
  <si>
    <t>EVO SCGR ULTREASTRESS Ø63 ūdensvada caurule SDR 17 PE100 piegāde un montāža uz noblietētas un izlīdzinātas esošās grunts</t>
  </si>
  <si>
    <t>Elektrometināma diametra pāreja PE Ø63/ Ø32 piegāde un montāža</t>
  </si>
  <si>
    <t>Betona atbaEurota bloks piegāde un montāža</t>
  </si>
  <si>
    <t>Pilnībā nokomplektēta, siltināta plūsmas mērītāja aka HDPE Ø600 ar kaļamā ķeta akas vāku klase B 125 komplektā ar cauruļvadiem, noslēgarmatūru, veidgabaliem un "B" klases plūsmas mērītāju DN15 ar impuEuroa devēju  zālājā  (  PM500) piegāde un montāža</t>
  </si>
  <si>
    <r>
      <t>Atjaunojamais grants segums pēc aukstā ūdensvada Ū-1 sistēmas izbūves 7.2 m</t>
    </r>
    <r>
      <rPr>
        <b/>
        <i/>
        <vertAlign val="superscript"/>
        <sz val="12"/>
        <color indexed="8"/>
        <rFont val="Times New Roman"/>
        <family val="1"/>
      </rPr>
      <t>2</t>
    </r>
  </si>
  <si>
    <r>
      <t xml:space="preserve">Atjaunojamais zālājs pēc aukstā ūdensvada Ū-1 sistēmas izbūves 93.6 m </t>
    </r>
    <r>
      <rPr>
        <b/>
        <i/>
        <vertAlign val="superscript"/>
        <sz val="12"/>
        <color indexed="8"/>
        <rFont val="Times New Roman"/>
        <family val="1"/>
      </rPr>
      <t>2</t>
    </r>
  </si>
  <si>
    <t>Lokālā tāme Nr. 5</t>
  </si>
  <si>
    <t>2.</t>
  </si>
  <si>
    <t>Būvpamatnes sagatavošana zem kanalizācijas sūkņu stacijas KSS-2</t>
  </si>
  <si>
    <t>Blietētu dolomīta šķembu pamatnes izbūve zem KSS-2 (frakcija 16-32 jeb citas vidējās šķembu frakcijas)</t>
  </si>
  <si>
    <t>Lokālā tāme Nr.6</t>
  </si>
  <si>
    <t>DARBU APJOMI ELT SADAĻA</t>
  </si>
  <si>
    <t>Kabeļa montāža ar vara dzīslām  CYKY 5x6mm2 (ekranēts)</t>
  </si>
  <si>
    <t>Kabeļa gala apdares EPKT 0015 montāža</t>
  </si>
  <si>
    <r>
      <t>m</t>
    </r>
    <r>
      <rPr>
        <vertAlign val="superscript"/>
        <sz val="12"/>
        <rFont val="Times New Roman"/>
        <family val="1"/>
      </rPr>
      <t>2</t>
    </r>
  </si>
  <si>
    <t>Izpilddokumentācija un elektriskie mērījumi</t>
  </si>
  <si>
    <t>Neuzskaitītie darbi (darba vietas sakopšana u.c)</t>
  </si>
  <si>
    <t>Lokālā tāme Nr.7</t>
  </si>
  <si>
    <t>DARBU APJOMI EL SADAĻAI</t>
  </si>
  <si>
    <t>Pārslēdzislēdzis 3P 32A</t>
  </si>
  <si>
    <t>Automātslēdža 3-f C16A montāža</t>
  </si>
  <si>
    <t>Pārsprieguma aizsardzības TN-C (B+C klase) montāža</t>
  </si>
  <si>
    <t>3f.rozetes 1viet. IP65 (priekš ģeneratora pieslēguma) montāža</t>
  </si>
  <si>
    <t>Sadales IP43; v/a; 24 moduļi montāža</t>
  </si>
  <si>
    <t>Darba vietas sakopšana</t>
  </si>
  <si>
    <t>Neuzskaitītie, specifiskie darbu apjomi</t>
  </si>
  <si>
    <t>Lokālā tāme Nr.8</t>
  </si>
  <si>
    <t>Labiekārtošanas darbi USI teritorijā</t>
  </si>
  <si>
    <t>Zāliena izbūve:</t>
  </si>
  <si>
    <t>1.2.1</t>
  </si>
  <si>
    <t xml:space="preserve">Daudzgadīgs zāliens, piegāde un iestrāde, pirms iestrādes augsne uzlabojama ar minerālmēslojumu zālienam </t>
  </si>
  <si>
    <t>1.2.2</t>
  </si>
  <si>
    <t>Augsne min. 10 cm uzbēršana no atbērtnes, slīpumu veidošana virszemes lietusūdeņu notecei, ja augsne neatbiEurot auglīgas augsnes prasībām, nepieciešama augsnes uzlabošana ar minerālmēslojumu</t>
  </si>
  <si>
    <t>m3</t>
  </si>
  <si>
    <t>Dolamīta šķembu  piebrauktuves izbūve:</t>
  </si>
  <si>
    <t>1.3.1</t>
  </si>
  <si>
    <t>100mm blietēta dolomīta šķemba fr. 16-36 uz blietētas 150mm blietētas smilts pamatnes</t>
  </si>
  <si>
    <t>1.3.2</t>
  </si>
  <si>
    <t>100mm blietēta dolomīta šķemba fr. 16-36</t>
  </si>
  <si>
    <t>1.3.3</t>
  </si>
  <si>
    <t>150 mm blietētas smilts</t>
  </si>
  <si>
    <t>Zemes darbi:</t>
  </si>
  <si>
    <t>1.4.1</t>
  </si>
  <si>
    <t xml:space="preserve">Auglīgās augsnes noņemšana līdz minerālgruntij un transportēšana uz rezerves atbērtni (līdz 100m) </t>
  </si>
  <si>
    <t>1.4.2</t>
  </si>
  <si>
    <t xml:space="preserve">Izrokamais apjoms- minerālgrunts un transportēšana uz rezerves atbērtni  </t>
  </si>
  <si>
    <t>1.4.3</t>
  </si>
  <si>
    <t>Minerāl grunts izlīdzināšana, planēšana pa teritoriju - slīpuma veidošana</t>
  </si>
  <si>
    <r>
      <t>Objekta izmaksas (</t>
    </r>
    <r>
      <rPr>
        <b/>
        <i/>
        <sz val="12"/>
        <rFont val="Times New Roman"/>
        <family val="1"/>
      </rPr>
      <t>euro</t>
    </r>
    <r>
      <rPr>
        <b/>
        <sz val="12"/>
        <rFont val="Times New Roman"/>
        <family val="1"/>
      </rPr>
      <t xml:space="preserve">), tai skaitā 5% pasūtītāja rezerve </t>
    </r>
  </si>
  <si>
    <t>Būvkonstrukcijas (BK)</t>
  </si>
  <si>
    <t>Elektromontāžas darbi (ELT)</t>
  </si>
  <si>
    <t>Elektromontāžas darbi (EL)</t>
  </si>
  <si>
    <t>Labiekārtošanas darbi (GP)</t>
  </si>
  <si>
    <t>Labiekārtošanas darbi (GP )</t>
  </si>
  <si>
    <t>Virsizdevumi  % …</t>
  </si>
  <si>
    <t>Plānotā peļna   % …</t>
  </si>
  <si>
    <t>laika norma (c/h)</t>
  </si>
  <si>
    <r>
      <t>darba alga (e</t>
    </r>
    <r>
      <rPr>
        <b/>
        <i/>
        <sz val="12"/>
        <rFont val="Times New Roman"/>
        <family val="1"/>
      </rPr>
      <t>uro</t>
    </r>
    <r>
      <rPr>
        <b/>
        <sz val="12"/>
        <rFont val="Times New Roman"/>
        <family val="1"/>
      </rPr>
      <t>)</t>
    </r>
  </si>
  <si>
    <r>
      <t>materiāli (e</t>
    </r>
    <r>
      <rPr>
        <b/>
        <i/>
        <sz val="12"/>
        <rFont val="Times New Roman"/>
        <family val="1"/>
      </rPr>
      <t>uro</t>
    </r>
    <r>
      <rPr>
        <b/>
        <sz val="12"/>
        <rFont val="Times New Roman"/>
        <family val="1"/>
      </rPr>
      <t>)</t>
    </r>
  </si>
  <si>
    <r>
      <t>mehānismi (e</t>
    </r>
    <r>
      <rPr>
        <b/>
        <i/>
        <sz val="12"/>
        <rFont val="Times New Roman"/>
        <family val="1"/>
      </rPr>
      <t>uro</t>
    </r>
    <r>
      <rPr>
        <b/>
        <sz val="12"/>
        <rFont val="Times New Roman"/>
        <family val="1"/>
      </rPr>
      <t>)</t>
    </r>
  </si>
  <si>
    <r>
      <t>Vienības cena (e</t>
    </r>
    <r>
      <rPr>
        <b/>
        <i/>
        <sz val="12"/>
        <rFont val="Times New Roman"/>
        <family val="1"/>
      </rPr>
      <t>uro</t>
    </r>
    <r>
      <rPr>
        <b/>
        <sz val="12"/>
        <rFont val="Times New Roman"/>
        <family val="1"/>
      </rPr>
      <t>)</t>
    </r>
  </si>
  <si>
    <t>darbietilpība (c/h)</t>
  </si>
  <si>
    <r>
      <t>māteriāli (e</t>
    </r>
    <r>
      <rPr>
        <b/>
        <i/>
        <sz val="12"/>
        <rFont val="Times New Roman"/>
        <family val="1"/>
      </rPr>
      <t>uro</t>
    </r>
    <r>
      <rPr>
        <b/>
        <sz val="12"/>
        <rFont val="Times New Roman"/>
        <family val="1"/>
      </rPr>
      <t>)</t>
    </r>
  </si>
  <si>
    <t>1.182</t>
  </si>
  <si>
    <t>3.16</t>
  </si>
  <si>
    <t>3.17</t>
  </si>
  <si>
    <t>Koku ciršana, celmu rakšana un to atjaunošana</t>
  </si>
  <si>
    <t>Krūmu ciršana, celmu rakšana un to atjaunošana</t>
  </si>
  <si>
    <t>vietas</t>
  </si>
  <si>
    <t>2.43</t>
  </si>
  <si>
    <t>2.44</t>
  </si>
  <si>
    <t>2.45</t>
  </si>
  <si>
    <t>1.183</t>
  </si>
  <si>
    <t>1.184</t>
  </si>
  <si>
    <t>Esošā urbuma filtru nomaiņa, skalošana un stāvvadu oderēšana</t>
  </si>
  <si>
    <t>Benzīna ģeneratora 11kW; 12,5kVA; 400V ar ARI vadības sadalni piegāde un montāža</t>
  </si>
  <si>
    <t>Krūmu un koku ciršana, celmu rakšana un to atjaunošana</t>
  </si>
  <si>
    <t>Koku ciršana, celmu rakšana</t>
  </si>
  <si>
    <t>Hidroizolācija (paredzēta artēziskā urbuma paviljona dzelzsbetona grodu akai DN2000)</t>
  </si>
  <si>
    <r>
      <t xml:space="preserve">Iepirkums: </t>
    </r>
    <r>
      <rPr>
        <sz val="12"/>
        <rFont val="Times New Roman"/>
        <family val="1"/>
      </rPr>
      <t>"Būvdarbu veikšana „</t>
    </r>
    <r>
      <rPr>
        <sz val="12"/>
        <color indexed="8"/>
        <rFont val="Times New Roman"/>
        <family val="1"/>
      </rPr>
      <t>Ūdenssaimniecības attīstība Madonas novada Liezēres pagasta Ozolu ciemā II kārta</t>
    </r>
    <r>
      <rPr>
        <sz val="12"/>
        <rFont val="Times New Roman"/>
        <family val="1"/>
      </rPr>
      <t>", identifikācijas numurs MNP2014/16_ERAF</t>
    </r>
  </si>
  <si>
    <r>
      <t>Iepirkums:</t>
    </r>
    <r>
      <rPr>
        <sz val="12"/>
        <rFont val="Times New Roman"/>
        <family val="1"/>
      </rPr>
      <t xml:space="preserve"> "Būvdarbu veikšana „Ūdenssaimniecības attīstība Madonas novada Liezēres pagasta Ozolu ciemā II kārta", identifikācijas numurs MNP2014/16_ERAF</t>
    </r>
  </si>
  <si>
    <r>
      <t xml:space="preserve">Iepirkums: </t>
    </r>
    <r>
      <rPr>
        <sz val="12"/>
        <rFont val="Times New Roman"/>
        <family val="1"/>
      </rPr>
      <t>"Būvdarbu veikšana „Ūdenssaimniecības attīstība Madonas novada Liezēres pagasta Ozolu ciemā II kārta", identifikācijas numurs MNP2014/16_ERAF</t>
    </r>
  </si>
  <si>
    <t>1a</t>
  </si>
  <si>
    <r>
      <t xml:space="preserve">Kabeļa montāža ar vara dzīslām  CYKY 5x10mm2 (ekranēts)  </t>
    </r>
    <r>
      <rPr>
        <sz val="12"/>
        <color indexed="10"/>
        <rFont val="Times New Roman"/>
        <family val="1"/>
      </rPr>
      <t>(pozīcija ar grozījumiem, kas apstiprināti ar 07.04.2014.iepirkumu komisijas lēmumu)</t>
    </r>
  </si>
  <si>
    <r>
      <t xml:space="preserve">Kabeļu aizsarglentas montāža </t>
    </r>
    <r>
      <rPr>
        <sz val="12"/>
        <color indexed="10"/>
        <rFont val="Times New Roman"/>
        <family val="1"/>
      </rPr>
      <t xml:space="preserve"> (pozīcija ar grozījumiem, kas apstiprināti ar 07.04.2014.iepirkumu komisijas lēmumu)</t>
    </r>
  </si>
  <si>
    <r>
      <t xml:space="preserve">Aizsargcaurules EVOCAB FLEX 50 montāža  </t>
    </r>
    <r>
      <rPr>
        <sz val="12"/>
        <color indexed="10"/>
        <rFont val="Times New Roman"/>
        <family val="1"/>
      </rPr>
      <t>(pozīcija ar grozījumiem, kas apstiprināti ar 07.04.2014.iepirkumu komisijas lēmumu)</t>
    </r>
  </si>
  <si>
    <r>
      <t xml:space="preserve">Tranšejas rakšana/aizbēršana 1 kabelim  </t>
    </r>
    <r>
      <rPr>
        <sz val="12"/>
        <color indexed="10"/>
        <rFont val="Times New Roman"/>
        <family val="1"/>
      </rPr>
      <t>(pozīcija ar grozījumiem, kas apstiprināti ar 07.04.2014.iepirkumu komisijas lēmumu)</t>
    </r>
  </si>
  <si>
    <r>
      <t xml:space="preserve">Zālāja atjaunošana </t>
    </r>
    <r>
      <rPr>
        <sz val="12"/>
        <color indexed="10"/>
        <rFont val="Times New Roman"/>
        <family val="1"/>
      </rPr>
      <t xml:space="preserve"> (pozīcija ar grozījumiem, kas apstiprināti ar 07.04.2014.iepirkumu komisijas lēmumu)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</si>
</sst>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dd/mm/yy"/>
    <numFmt numFmtId="171" formatCode="mmm\ dd"/>
    <numFmt numFmtId="172" formatCode="0.0"/>
  </numFmts>
  <fonts count="57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vertAlign val="superscript"/>
      <sz val="12"/>
      <color indexed="8"/>
      <name val="Times New Roman"/>
      <family val="1"/>
    </font>
    <font>
      <sz val="10"/>
      <color indexed="10"/>
      <name val="Arial"/>
      <family val="2"/>
    </font>
    <font>
      <vertAlign val="superscript"/>
      <sz val="12"/>
      <name val="Times New Roman"/>
      <family val="1"/>
    </font>
    <font>
      <sz val="10"/>
      <name val="Courier New"/>
      <family val="3"/>
    </font>
    <font>
      <b/>
      <i/>
      <vertAlign val="superscript"/>
      <sz val="12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sz val="12"/>
      <color rgb="FFC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1" fillId="3" borderId="0" applyNumberFormat="0" applyBorder="0" applyProtection="0">
      <alignment vertical="center" wrapText="1"/>
    </xf>
    <xf numFmtId="0" fontId="1" fillId="4" borderId="0" applyNumberFormat="0" applyBorder="0" applyProtection="0">
      <alignment vertical="center" wrapText="1"/>
    </xf>
    <xf numFmtId="0" fontId="2" fillId="5" borderId="0" applyNumberFormat="0" applyBorder="0" applyProtection="0">
      <alignment vertical="center" wrapText="1"/>
    </xf>
    <xf numFmtId="0" fontId="2" fillId="6" borderId="0" applyNumberFormat="0" applyBorder="0" applyProtection="0">
      <alignment vertical="center" wrapText="1"/>
    </xf>
    <xf numFmtId="0" fontId="2" fillId="7" borderId="0" applyNumberFormat="0" applyBorder="0" applyProtection="0">
      <alignment vertical="center" wrapText="1"/>
    </xf>
    <xf numFmtId="0" fontId="2" fillId="8" borderId="0" applyNumberFormat="0" applyBorder="0" applyProtection="0">
      <alignment vertical="center" wrapText="1"/>
    </xf>
    <xf numFmtId="0" fontId="2" fillId="9" borderId="0" applyNumberFormat="0" applyBorder="0" applyProtection="0">
      <alignment vertical="center" wrapText="1"/>
    </xf>
    <xf numFmtId="0" fontId="2" fillId="10" borderId="0" applyNumberFormat="0" applyBorder="0" applyProtection="0">
      <alignment vertical="center" wrapText="1"/>
    </xf>
    <xf numFmtId="0" fontId="54" fillId="11" borderId="0" applyNumberFormat="0" applyBorder="0" applyAlignment="0" applyProtection="0"/>
    <xf numFmtId="0" fontId="2" fillId="5" borderId="0" applyNumberFormat="0" applyBorder="0" applyProtection="0">
      <alignment vertical="center" wrapText="1"/>
    </xf>
    <xf numFmtId="0" fontId="54" fillId="12" borderId="0" applyNumberFormat="0" applyBorder="0" applyAlignment="0" applyProtection="0"/>
    <xf numFmtId="0" fontId="2" fillId="6" borderId="0" applyNumberFormat="0" applyBorder="0" applyProtection="0">
      <alignment vertical="center" wrapText="1"/>
    </xf>
    <xf numFmtId="0" fontId="54" fillId="13" borderId="0" applyNumberFormat="0" applyBorder="0" applyAlignment="0" applyProtection="0"/>
    <xf numFmtId="0" fontId="2" fillId="7" borderId="0" applyNumberFormat="0" applyBorder="0" applyProtection="0">
      <alignment vertical="center" wrapText="1"/>
    </xf>
    <xf numFmtId="0" fontId="54" fillId="14" borderId="0" applyNumberFormat="0" applyBorder="0" applyAlignment="0" applyProtection="0"/>
    <xf numFmtId="0" fontId="2" fillId="8" borderId="0" applyNumberFormat="0" applyBorder="0" applyProtection="0">
      <alignment vertical="center" wrapText="1"/>
    </xf>
    <xf numFmtId="0" fontId="54" fillId="15" borderId="0" applyNumberFormat="0" applyBorder="0" applyAlignment="0" applyProtection="0"/>
    <xf numFmtId="0" fontId="2" fillId="9" borderId="0" applyNumberFormat="0" applyBorder="0" applyProtection="0">
      <alignment vertical="center" wrapText="1"/>
    </xf>
    <xf numFmtId="0" fontId="54" fillId="16" borderId="0" applyNumberFormat="0" applyBorder="0" applyAlignment="0" applyProtection="0"/>
    <xf numFmtId="0" fontId="2" fillId="10" borderId="0" applyNumberFormat="0" applyBorder="0" applyProtection="0">
      <alignment vertical="center" wrapText="1"/>
    </xf>
    <xf numFmtId="0" fontId="1" fillId="17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20" borderId="0" applyNumberFormat="0" applyBorder="0" applyProtection="0">
      <alignment vertical="center" wrapText="1"/>
    </xf>
    <xf numFmtId="0" fontId="2" fillId="21" borderId="0" applyNumberFormat="0" applyBorder="0" applyProtection="0">
      <alignment vertical="center" wrapText="1"/>
    </xf>
    <xf numFmtId="0" fontId="2" fillId="8" borderId="0" applyNumberFormat="0" applyBorder="0" applyProtection="0">
      <alignment vertical="center" wrapText="1"/>
    </xf>
    <xf numFmtId="0" fontId="2" fillId="19" borderId="0" applyNumberFormat="0" applyBorder="0" applyProtection="0">
      <alignment vertical="center" wrapText="1"/>
    </xf>
    <xf numFmtId="0" fontId="2" fillId="22" borderId="0" applyNumberFormat="0" applyBorder="0" applyProtection="0">
      <alignment vertical="center" wrapText="1"/>
    </xf>
    <xf numFmtId="0" fontId="54" fillId="23" borderId="0" applyNumberFormat="0" applyBorder="0" applyAlignment="0" applyProtection="0"/>
    <xf numFmtId="0" fontId="2" fillId="19" borderId="0" applyNumberFormat="0" applyBorder="0" applyProtection="0">
      <alignment vertical="center" wrapText="1"/>
    </xf>
    <xf numFmtId="0" fontId="54" fillId="24" borderId="0" applyNumberFormat="0" applyBorder="0" applyAlignment="0" applyProtection="0"/>
    <xf numFmtId="0" fontId="2" fillId="20" borderId="0" applyNumberFormat="0" applyBorder="0" applyProtection="0">
      <alignment vertical="center" wrapText="1"/>
    </xf>
    <xf numFmtId="0" fontId="54" fillId="25" borderId="0" applyNumberFormat="0" applyBorder="0" applyAlignment="0" applyProtection="0"/>
    <xf numFmtId="0" fontId="2" fillId="21" borderId="0" applyNumberFormat="0" applyBorder="0" applyProtection="0">
      <alignment vertical="center" wrapText="1"/>
    </xf>
    <xf numFmtId="0" fontId="54" fillId="26" borderId="0" applyNumberFormat="0" applyBorder="0" applyAlignment="0" applyProtection="0"/>
    <xf numFmtId="0" fontId="2" fillId="8" borderId="0" applyNumberFormat="0" applyBorder="0" applyProtection="0">
      <alignment vertical="center" wrapText="1"/>
    </xf>
    <xf numFmtId="0" fontId="54" fillId="27" borderId="0" applyNumberFormat="0" applyBorder="0" applyAlignment="0" applyProtection="0"/>
    <xf numFmtId="0" fontId="2" fillId="19" borderId="0" applyNumberFormat="0" applyBorder="0" applyProtection="0">
      <alignment vertical="center" wrapText="1"/>
    </xf>
    <xf numFmtId="0" fontId="54" fillId="28" borderId="0" applyNumberFormat="0" applyBorder="0" applyAlignment="0" applyProtection="0"/>
    <xf numFmtId="0" fontId="2" fillId="22" borderId="0" applyNumberFormat="0" applyBorder="0" applyProtection="0">
      <alignment vertical="center" wrapText="1"/>
    </xf>
    <xf numFmtId="0" fontId="1" fillId="29" borderId="0" applyNumberFormat="0" applyBorder="0" applyProtection="0">
      <alignment vertical="center" wrapText="1"/>
    </xf>
    <xf numFmtId="0" fontId="1" fillId="30" borderId="0" applyNumberFormat="0" applyBorder="0" applyProtection="0">
      <alignment vertical="center" wrapText="1"/>
    </xf>
    <xf numFmtId="0" fontId="1" fillId="31" borderId="0" applyNumberFormat="0" applyBorder="0" applyProtection="0">
      <alignment vertical="center" wrapText="1"/>
    </xf>
    <xf numFmtId="0" fontId="1" fillId="20" borderId="0" applyNumberFormat="0" applyBorder="0" applyProtection="0">
      <alignment vertical="center" wrapText="1"/>
    </xf>
    <xf numFmtId="0" fontId="1" fillId="21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29" borderId="0" applyNumberFormat="0" applyBorder="0" applyProtection="0">
      <alignment vertical="center" wrapText="1"/>
    </xf>
    <xf numFmtId="0" fontId="1" fillId="32" borderId="0" applyNumberFormat="0" applyBorder="0" applyProtection="0">
      <alignment vertical="center" wrapText="1"/>
    </xf>
    <xf numFmtId="0" fontId="53" fillId="33" borderId="0" applyNumberFormat="0" applyBorder="0" applyAlignment="0" applyProtection="0"/>
    <xf numFmtId="0" fontId="1" fillId="31" borderId="0" applyNumberFormat="0" applyBorder="0" applyProtection="0">
      <alignment vertical="center" wrapText="1"/>
    </xf>
    <xf numFmtId="0" fontId="53" fillId="34" borderId="0" applyNumberFormat="0" applyBorder="0" applyAlignment="0" applyProtection="0"/>
    <xf numFmtId="0" fontId="1" fillId="20" borderId="0" applyNumberFormat="0" applyBorder="0" applyProtection="0">
      <alignment vertical="center" wrapText="1"/>
    </xf>
    <xf numFmtId="0" fontId="53" fillId="35" borderId="0" applyNumberFormat="0" applyBorder="0" applyAlignment="0" applyProtection="0"/>
    <xf numFmtId="0" fontId="1" fillId="21" borderId="0" applyNumberFormat="0" applyBorder="0" applyProtection="0">
      <alignment vertical="center" wrapText="1"/>
    </xf>
    <xf numFmtId="0" fontId="53" fillId="36" borderId="0" applyNumberFormat="0" applyBorder="0" applyAlignment="0" applyProtection="0"/>
    <xf numFmtId="0" fontId="1" fillId="18" borderId="0" applyNumberFormat="0" applyBorder="0" applyProtection="0">
      <alignment vertical="center" wrapText="1"/>
    </xf>
    <xf numFmtId="0" fontId="53" fillId="37" borderId="0" applyNumberFormat="0" applyBorder="0" applyAlignment="0" applyProtection="0"/>
    <xf numFmtId="0" fontId="1" fillId="29" borderId="0" applyNumberFormat="0" applyBorder="0" applyProtection="0">
      <alignment vertical="center" wrapText="1"/>
    </xf>
    <xf numFmtId="0" fontId="53" fillId="38" borderId="0" applyNumberFormat="0" applyBorder="0" applyAlignment="0" applyProtection="0"/>
    <xf numFmtId="0" fontId="1" fillId="32" borderId="0" applyNumberFormat="0" applyBorder="0" applyProtection="0">
      <alignment vertical="center" wrapText="1"/>
    </xf>
    <xf numFmtId="0" fontId="1" fillId="3" borderId="0" applyNumberFormat="0" applyBorder="0" applyProtection="0">
      <alignment vertical="center" wrapText="1"/>
    </xf>
    <xf numFmtId="0" fontId="1" fillId="4" borderId="0" applyNumberFormat="0" applyBorder="0" applyProtection="0">
      <alignment vertical="center" wrapText="1"/>
    </xf>
    <xf numFmtId="0" fontId="1" fillId="17" borderId="0" applyNumberFormat="0" applyBorder="0" applyProtection="0">
      <alignment vertical="center" wrapText="1"/>
    </xf>
    <xf numFmtId="0" fontId="1" fillId="18" borderId="0" applyNumberFormat="0" applyBorder="0" applyProtection="0">
      <alignment vertical="center" wrapText="1"/>
    </xf>
    <xf numFmtId="0" fontId="1" fillId="29" borderId="0" applyNumberFormat="0" applyBorder="0" applyProtection="0">
      <alignment vertical="center" wrapText="1"/>
    </xf>
    <xf numFmtId="0" fontId="1" fillId="30" borderId="0" applyNumberFormat="0" applyBorder="0" applyProtection="0">
      <alignment vertical="center" wrapText="1"/>
    </xf>
    <xf numFmtId="0" fontId="3" fillId="39" borderId="1" applyNumberFormat="0" applyProtection="0">
      <alignment vertical="center" wrapText="1"/>
    </xf>
    <xf numFmtId="0" fontId="4" fillId="6" borderId="0" applyNumberFormat="0" applyBorder="0" applyProtection="0">
      <alignment vertical="center" wrapText="1"/>
    </xf>
    <xf numFmtId="0" fontId="5" fillId="0" borderId="0" applyNumberFormat="0" applyFill="0" applyBorder="0" applyProtection="0">
      <alignment vertical="center" wrapText="1"/>
    </xf>
    <xf numFmtId="0" fontId="3" fillId="39" borderId="1" applyNumberFormat="0" applyProtection="0">
      <alignment vertical="center" wrapText="1"/>
    </xf>
    <xf numFmtId="0" fontId="6" fillId="40" borderId="2" applyNumberFormat="0" applyProtection="0">
      <alignment vertical="center" wrapText="1"/>
    </xf>
    <xf numFmtId="0" fontId="7" fillId="0" borderId="0">
      <alignment/>
      <protection/>
    </xf>
    <xf numFmtId="0" fontId="8" fillId="0" borderId="0" applyNumberFormat="0" applyFill="0" applyBorder="0" applyProtection="0">
      <alignment vertical="center" wrapText="1"/>
    </xf>
    <xf numFmtId="0" fontId="9" fillId="7" borderId="0" applyNumberFormat="0" applyBorder="0" applyProtection="0">
      <alignment vertical="center" wrapText="1"/>
    </xf>
    <xf numFmtId="0" fontId="10" fillId="0" borderId="3" applyNumberFormat="0" applyFill="0" applyProtection="0">
      <alignment vertical="center" wrapText="1"/>
    </xf>
    <xf numFmtId="0" fontId="11" fillId="0" borderId="4" applyNumberFormat="0" applyFill="0" applyProtection="0">
      <alignment vertical="center" wrapText="1"/>
    </xf>
    <xf numFmtId="0" fontId="12" fillId="0" borderId="5" applyNumberFormat="0" applyFill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50" fillId="0" borderId="0" applyNumberFormat="0" applyFill="0" applyBorder="0" applyAlignment="0" applyProtection="0"/>
    <xf numFmtId="0" fontId="13" fillId="10" borderId="1" applyNumberFormat="0" applyProtection="0">
      <alignment vertical="center" wrapText="1"/>
    </xf>
    <xf numFmtId="0" fontId="13" fillId="10" borderId="1" applyNumberFormat="0" applyProtection="0">
      <alignment vertical="center" wrapText="1"/>
    </xf>
    <xf numFmtId="0" fontId="51" fillId="0" borderId="0" applyNumberFormat="0" applyFill="0" applyBorder="0" applyAlignment="0" applyProtection="0"/>
    <xf numFmtId="0" fontId="14" fillId="39" borderId="6" applyNumberFormat="0" applyProtection="0">
      <alignment vertical="center" wrapText="1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7" applyNumberFormat="0" applyFill="0" applyProtection="0">
      <alignment vertical="center" wrapText="1"/>
    </xf>
    <xf numFmtId="0" fontId="9" fillId="7" borderId="0" applyNumberFormat="0" applyBorder="0" applyProtection="0">
      <alignment vertical="center" wrapText="1"/>
    </xf>
    <xf numFmtId="0" fontId="16" fillId="0" borderId="8" applyNumberFormat="0" applyFill="0" applyProtection="0">
      <alignment vertical="center" wrapText="1"/>
    </xf>
    <xf numFmtId="0" fontId="17" fillId="41" borderId="0" applyNumberFormat="0" applyBorder="0" applyProtection="0">
      <alignment vertical="center" wrapText="1"/>
    </xf>
    <xf numFmtId="0" fontId="17" fillId="41" borderId="0" applyNumberFormat="0" applyBorder="0" applyProtection="0">
      <alignment vertical="center" wrapText="1"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Protection="0">
      <alignment vertical="center" wrapText="1"/>
    </xf>
    <xf numFmtId="0" fontId="0" fillId="42" borderId="9" applyNumberFormat="0" applyProtection="0">
      <alignment vertical="center" wrapText="1"/>
    </xf>
    <xf numFmtId="0" fontId="14" fillId="39" borderId="6" applyNumberFormat="0" applyProtection="0">
      <alignment vertical="center" wrapText="1"/>
    </xf>
    <xf numFmtId="0" fontId="0" fillId="0" borderId="0">
      <alignment/>
      <protection/>
    </xf>
    <xf numFmtId="0" fontId="8" fillId="0" borderId="0" applyNumberFormat="0" applyFill="0" applyBorder="0" applyProtection="0">
      <alignment vertical="center" wrapText="1"/>
    </xf>
    <xf numFmtId="0" fontId="6" fillId="40" borderId="2" applyNumberFormat="0" applyProtection="0">
      <alignment vertical="center" wrapText="1"/>
    </xf>
    <xf numFmtId="0" fontId="0" fillId="42" borderId="9" applyNumberFormat="0" applyProtection="0">
      <alignment vertical="center" wrapText="1"/>
    </xf>
    <xf numFmtId="9" fontId="0" fillId="0" borderId="0" applyFill="0" applyBorder="0" applyAlignment="0" applyProtection="0"/>
    <xf numFmtId="0" fontId="55" fillId="0" borderId="10" applyNumberFormat="0" applyFill="0" applyAlignment="0" applyProtection="0"/>
    <xf numFmtId="0" fontId="16" fillId="0" borderId="8" applyNumberFormat="0" applyFill="0" applyProtection="0">
      <alignment vertical="center" wrapText="1"/>
    </xf>
    <xf numFmtId="0" fontId="4" fillId="6" borderId="0" applyNumberFormat="0" applyBorder="0" applyProtection="0">
      <alignment vertical="center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Protection="0">
      <alignment vertical="center" wrapText="1"/>
    </xf>
    <xf numFmtId="0" fontId="15" fillId="0" borderId="7" applyNumberFormat="0" applyFill="0" applyProtection="0">
      <alignment vertical="center" wrapText="1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3" applyNumberFormat="0" applyFill="0" applyProtection="0">
      <alignment vertical="center" wrapText="1"/>
    </xf>
    <xf numFmtId="0" fontId="11" fillId="0" borderId="4" applyNumberFormat="0" applyFill="0" applyProtection="0">
      <alignment vertical="center" wrapText="1"/>
    </xf>
    <xf numFmtId="0" fontId="12" fillId="0" borderId="5" applyNumberFormat="0" applyFill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 wrapText="1"/>
    </xf>
  </cellStyleXfs>
  <cellXfs count="401">
    <xf numFmtId="0" fontId="0" fillId="0" borderId="0" xfId="0" applyFont="1" applyAlignment="1">
      <alignment/>
    </xf>
    <xf numFmtId="0" fontId="19" fillId="0" borderId="0" xfId="122" applyFont="1" applyFill="1" applyAlignment="1">
      <alignment horizontal="left" vertical="center" wrapText="1"/>
      <protection/>
    </xf>
    <xf numFmtId="0" fontId="19" fillId="0" borderId="0" xfId="122" applyFont="1" applyFill="1" applyAlignment="1">
      <alignment vertical="center" wrapText="1"/>
      <protection/>
    </xf>
    <xf numFmtId="0" fontId="20" fillId="0" borderId="0" xfId="0" applyFont="1" applyAlignment="1">
      <alignment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2" fontId="19" fillId="0" borderId="0" xfId="122" applyNumberFormat="1" applyFont="1" applyFill="1" applyBorder="1" applyAlignment="1">
      <alignment horizontal="right" vertical="center" wrapText="1"/>
      <protection/>
    </xf>
    <xf numFmtId="0" fontId="19" fillId="0" borderId="0" xfId="122" applyFont="1" applyFill="1" applyAlignment="1">
      <alignment horizontal="right" vertical="center"/>
      <protection/>
    </xf>
    <xf numFmtId="0" fontId="19" fillId="0" borderId="11" xfId="122" applyFont="1" applyFill="1" applyBorder="1" applyAlignment="1">
      <alignment horizontal="center" vertical="center" wrapText="1"/>
      <protection/>
    </xf>
    <xf numFmtId="0" fontId="23" fillId="0" borderId="12" xfId="122" applyFont="1" applyFill="1" applyBorder="1" applyAlignment="1">
      <alignment horizontal="center" vertical="center" wrapText="1"/>
      <protection/>
    </xf>
    <xf numFmtId="170" fontId="19" fillId="0" borderId="13" xfId="122" applyNumberFormat="1" applyFont="1" applyFill="1" applyBorder="1" applyAlignment="1">
      <alignment horizontal="center" vertical="center" wrapText="1"/>
      <protection/>
    </xf>
    <xf numFmtId="2" fontId="23" fillId="0" borderId="14" xfId="121" applyNumberFormat="1" applyFont="1" applyFill="1" applyBorder="1" applyAlignment="1">
      <alignment vertical="center"/>
      <protection/>
    </xf>
    <xf numFmtId="2" fontId="19" fillId="0" borderId="14" xfId="121" applyNumberFormat="1" applyFont="1" applyFill="1" applyBorder="1" applyAlignment="1">
      <alignment vertical="center"/>
      <protection/>
    </xf>
    <xf numFmtId="2" fontId="23" fillId="0" borderId="15" xfId="121" applyNumberFormat="1" applyFont="1" applyFill="1" applyBorder="1" applyAlignment="1">
      <alignment vertical="center"/>
      <protection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Border="1" applyAlignment="1">
      <alignment horizontal="center"/>
    </xf>
    <xf numFmtId="2" fontId="26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19" fillId="0" borderId="0" xfId="121" applyFont="1" applyFill="1" applyAlignment="1">
      <alignment vertical="center" wrapText="1"/>
      <protection/>
    </xf>
    <xf numFmtId="0" fontId="23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23" fillId="0" borderId="16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122" applyFont="1" applyFill="1" applyBorder="1" applyAlignment="1">
      <alignment vertical="center" wrapText="1"/>
      <protection/>
    </xf>
    <xf numFmtId="0" fontId="30" fillId="0" borderId="0" xfId="0" applyFont="1" applyFill="1" applyAlignment="1">
      <alignment vertical="center"/>
    </xf>
    <xf numFmtId="0" fontId="19" fillId="0" borderId="0" xfId="121" applyFont="1" applyFill="1" applyAlignment="1">
      <alignment vertical="center"/>
      <protection/>
    </xf>
    <xf numFmtId="0" fontId="19" fillId="0" borderId="18" xfId="121" applyFont="1" applyFill="1" applyBorder="1" applyAlignment="1">
      <alignment horizontal="center" vertical="center" wrapText="1"/>
      <protection/>
    </xf>
    <xf numFmtId="0" fontId="19" fillId="0" borderId="19" xfId="121" applyFont="1" applyFill="1" applyBorder="1" applyAlignment="1">
      <alignment horizontal="center" vertical="center" wrapText="1"/>
      <protection/>
    </xf>
    <xf numFmtId="170" fontId="19" fillId="0" borderId="13" xfId="121" applyNumberFormat="1" applyFont="1" applyFill="1" applyBorder="1" applyAlignment="1">
      <alignment horizontal="center" vertical="center"/>
      <protection/>
    </xf>
    <xf numFmtId="170" fontId="19" fillId="0" borderId="20" xfId="121" applyNumberFormat="1" applyFont="1" applyFill="1" applyBorder="1" applyAlignment="1">
      <alignment horizontal="center" vertical="center"/>
      <protection/>
    </xf>
    <xf numFmtId="0" fontId="19" fillId="0" borderId="20" xfId="123" applyFont="1" applyFill="1" applyBorder="1" applyAlignment="1">
      <alignment horizontal="left" vertical="center"/>
      <protection/>
    </xf>
    <xf numFmtId="2" fontId="19" fillId="0" borderId="20" xfId="121" applyNumberFormat="1" applyFont="1" applyFill="1" applyBorder="1" applyAlignment="1">
      <alignment vertical="center"/>
      <protection/>
    </xf>
    <xf numFmtId="0" fontId="19" fillId="0" borderId="21" xfId="123" applyFont="1" applyFill="1" applyBorder="1" applyAlignment="1">
      <alignment horizontal="left" vertical="center"/>
      <protection/>
    </xf>
    <xf numFmtId="2" fontId="19" fillId="0" borderId="21" xfId="121" applyNumberFormat="1" applyFont="1" applyFill="1" applyBorder="1" applyAlignment="1">
      <alignment vertical="center"/>
      <protection/>
    </xf>
    <xf numFmtId="2" fontId="19" fillId="0" borderId="22" xfId="121" applyNumberFormat="1" applyFont="1" applyFill="1" applyBorder="1" applyAlignment="1">
      <alignment vertical="center"/>
      <protection/>
    </xf>
    <xf numFmtId="2" fontId="19" fillId="0" borderId="23" xfId="121" applyNumberFormat="1" applyFont="1" applyFill="1" applyBorder="1" applyAlignment="1">
      <alignment vertical="center"/>
      <protection/>
    </xf>
    <xf numFmtId="2" fontId="19" fillId="0" borderId="24" xfId="121" applyNumberFormat="1" applyFont="1" applyFill="1" applyBorder="1" applyAlignment="1">
      <alignment vertical="center"/>
      <protection/>
    </xf>
    <xf numFmtId="2" fontId="23" fillId="0" borderId="12" xfId="121" applyNumberFormat="1" applyFont="1" applyFill="1" applyBorder="1" applyAlignment="1">
      <alignment vertical="center"/>
      <protection/>
    </xf>
    <xf numFmtId="2" fontId="23" fillId="0" borderId="11" xfId="121" applyNumberFormat="1" applyFont="1" applyFill="1" applyBorder="1" applyAlignment="1">
      <alignment vertical="center"/>
      <protection/>
    </xf>
    <xf numFmtId="2" fontId="23" fillId="0" borderId="25" xfId="121" applyNumberFormat="1" applyFont="1" applyFill="1" applyBorder="1" applyAlignment="1">
      <alignment vertical="center"/>
      <protection/>
    </xf>
    <xf numFmtId="2" fontId="23" fillId="0" borderId="26" xfId="121" applyNumberFormat="1" applyFont="1" applyFill="1" applyBorder="1" applyAlignment="1">
      <alignment vertical="center"/>
      <protection/>
    </xf>
    <xf numFmtId="2" fontId="19" fillId="0" borderId="0" xfId="121" applyNumberFormat="1" applyFont="1" applyFill="1" applyBorder="1" applyAlignment="1">
      <alignment vertical="center" wrapText="1"/>
      <protection/>
    </xf>
    <xf numFmtId="0" fontId="19" fillId="0" borderId="0" xfId="121" applyFont="1" applyFill="1" applyBorder="1" applyAlignment="1">
      <alignment vertical="center" wrapText="1"/>
      <protection/>
    </xf>
    <xf numFmtId="0" fontId="19" fillId="0" borderId="0" xfId="121" applyFont="1" applyFill="1" applyBorder="1" applyAlignment="1">
      <alignment vertical="center"/>
      <protection/>
    </xf>
    <xf numFmtId="2" fontId="19" fillId="43" borderId="27" xfId="121" applyNumberFormat="1" applyFont="1" applyFill="1" applyBorder="1" applyAlignment="1">
      <alignment vertical="center"/>
      <protection/>
    </xf>
    <xf numFmtId="2" fontId="23" fillId="0" borderId="28" xfId="121" applyNumberFormat="1" applyFont="1" applyFill="1" applyBorder="1" applyAlignment="1">
      <alignment vertical="center" wrapText="1"/>
      <protection/>
    </xf>
    <xf numFmtId="2" fontId="19" fillId="0" borderId="0" xfId="121" applyNumberFormat="1" applyFont="1" applyFill="1" applyBorder="1" applyAlignment="1">
      <alignment vertical="center"/>
      <protection/>
    </xf>
    <xf numFmtId="2" fontId="23" fillId="0" borderId="28" xfId="121" applyNumberFormat="1" applyFont="1" applyFill="1" applyBorder="1" applyAlignment="1">
      <alignment vertical="center"/>
      <protection/>
    </xf>
    <xf numFmtId="2" fontId="23" fillId="0" borderId="29" xfId="121" applyNumberFormat="1" applyFont="1" applyFill="1" applyBorder="1" applyAlignment="1">
      <alignment vertical="center"/>
      <protection/>
    </xf>
    <xf numFmtId="3" fontId="19" fillId="0" borderId="0" xfId="121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6" xfId="0" applyFont="1" applyFill="1" applyBorder="1" applyAlignment="1">
      <alignment/>
    </xf>
    <xf numFmtId="0" fontId="34" fillId="0" borderId="16" xfId="0" applyFont="1" applyFill="1" applyBorder="1" applyAlignment="1">
      <alignment vertical="center" wrapText="1"/>
    </xf>
    <xf numFmtId="0" fontId="19" fillId="0" borderId="0" xfId="123" applyFont="1" applyFill="1" applyAlignment="1">
      <alignment horizontal="left" vertical="center" wrapText="1"/>
      <protection/>
    </xf>
    <xf numFmtId="0" fontId="19" fillId="43" borderId="0" xfId="123" applyFont="1" applyFill="1" applyAlignment="1">
      <alignment horizontal="center" vertical="center" wrapText="1"/>
      <protection/>
    </xf>
    <xf numFmtId="0" fontId="19" fillId="43" borderId="0" xfId="123" applyFont="1" applyFill="1" applyAlignment="1">
      <alignment horizontal="left" vertical="center" wrapText="1"/>
      <protection/>
    </xf>
    <xf numFmtId="0" fontId="19" fillId="0" borderId="0" xfId="123" applyFont="1" applyFill="1" applyAlignment="1">
      <alignment vertical="center" wrapText="1"/>
      <protection/>
    </xf>
    <xf numFmtId="0" fontId="23" fillId="0" borderId="0" xfId="123" applyFont="1" applyFill="1" applyBorder="1" applyAlignment="1">
      <alignment horizontal="center" vertical="center" wrapText="1"/>
      <protection/>
    </xf>
    <xf numFmtId="0" fontId="19" fillId="0" borderId="0" xfId="123" applyFont="1" applyFill="1" applyBorder="1" applyAlignment="1">
      <alignment horizontal="left" vertical="center" wrapText="1"/>
      <protection/>
    </xf>
    <xf numFmtId="0" fontId="23" fillId="43" borderId="0" xfId="123" applyFont="1" applyFill="1" applyBorder="1" applyAlignment="1">
      <alignment horizontal="center" vertical="center" wrapText="1"/>
      <protection/>
    </xf>
    <xf numFmtId="0" fontId="23" fillId="43" borderId="0" xfId="123" applyFont="1" applyFill="1" applyBorder="1" applyAlignment="1">
      <alignment horizontal="center" vertical="center"/>
      <protection/>
    </xf>
    <xf numFmtId="0" fontId="19" fillId="43" borderId="0" xfId="123" applyFont="1" applyFill="1" applyAlignment="1">
      <alignment vertical="center" wrapText="1"/>
      <protection/>
    </xf>
    <xf numFmtId="0" fontId="23" fillId="43" borderId="0" xfId="123" applyFont="1" applyFill="1" applyAlignment="1">
      <alignment horizontal="center" vertical="center"/>
      <protection/>
    </xf>
    <xf numFmtId="0" fontId="19" fillId="43" borderId="0" xfId="123" applyFont="1" applyFill="1" applyBorder="1" applyAlignment="1">
      <alignment horizontal="center" vertical="center" wrapText="1"/>
      <protection/>
    </xf>
    <xf numFmtId="0" fontId="19" fillId="43" borderId="0" xfId="123" applyFont="1" applyFill="1" applyBorder="1" applyAlignment="1">
      <alignment horizontal="left" vertical="center" wrapText="1"/>
      <protection/>
    </xf>
    <xf numFmtId="2" fontId="23" fillId="43" borderId="0" xfId="123" applyNumberFormat="1" applyFont="1" applyFill="1" applyBorder="1" applyAlignment="1">
      <alignment horizontal="center" vertical="center" wrapText="1"/>
      <protection/>
    </xf>
    <xf numFmtId="2" fontId="19" fillId="43" borderId="0" xfId="123" applyNumberFormat="1" applyFont="1" applyFill="1" applyBorder="1" applyAlignment="1">
      <alignment horizontal="left" vertical="center" wrapText="1"/>
      <protection/>
    </xf>
    <xf numFmtId="0" fontId="19" fillId="0" borderId="0" xfId="123" applyFont="1" applyFill="1" applyBorder="1" applyAlignment="1">
      <alignment horizontal="center" vertical="center" wrapText="1"/>
      <protection/>
    </xf>
    <xf numFmtId="0" fontId="19" fillId="43" borderId="0" xfId="123" applyFont="1" applyFill="1" applyAlignment="1">
      <alignment horizontal="left" vertical="center"/>
      <protection/>
    </xf>
    <xf numFmtId="2" fontId="19" fillId="43" borderId="0" xfId="123" applyNumberFormat="1" applyFont="1" applyFill="1" applyBorder="1" applyAlignment="1">
      <alignment horizontal="center" vertical="center" wrapText="1"/>
      <protection/>
    </xf>
    <xf numFmtId="0" fontId="23" fillId="0" borderId="11" xfId="123" applyFont="1" applyFill="1" applyBorder="1" applyAlignment="1">
      <alignment horizontal="center" vertical="center" wrapText="1"/>
      <protection/>
    </xf>
    <xf numFmtId="0" fontId="23" fillId="0" borderId="25" xfId="123" applyFont="1" applyFill="1" applyBorder="1" applyAlignment="1">
      <alignment horizontal="center" vertical="center" wrapText="1"/>
      <protection/>
    </xf>
    <xf numFmtId="0" fontId="23" fillId="43" borderId="30" xfId="123" applyFont="1" applyFill="1" applyBorder="1" applyAlignment="1">
      <alignment horizontal="center" vertical="center" wrapText="1"/>
      <protection/>
    </xf>
    <xf numFmtId="0" fontId="23" fillId="43" borderId="31" xfId="123" applyFont="1" applyFill="1" applyBorder="1" applyAlignment="1">
      <alignment horizontal="center" vertical="center" wrapText="1"/>
      <protection/>
    </xf>
    <xf numFmtId="0" fontId="23" fillId="0" borderId="13" xfId="119" applyFont="1" applyFill="1" applyBorder="1" applyAlignment="1">
      <alignment horizontal="center" vertical="center" wrapText="1"/>
      <protection/>
    </xf>
    <xf numFmtId="0" fontId="19" fillId="43" borderId="32" xfId="123" applyFont="1" applyFill="1" applyBorder="1" applyAlignment="1">
      <alignment horizontal="center" vertical="center" wrapText="1"/>
      <protection/>
    </xf>
    <xf numFmtId="0" fontId="19" fillId="43" borderId="32" xfId="123" applyFont="1" applyFill="1" applyBorder="1" applyAlignment="1">
      <alignment horizontal="left" vertical="center" wrapText="1"/>
      <protection/>
    </xf>
    <xf numFmtId="0" fontId="19" fillId="43" borderId="26" xfId="123" applyFont="1" applyFill="1" applyBorder="1" applyAlignment="1">
      <alignment horizontal="left" vertical="center" wrapText="1"/>
      <protection/>
    </xf>
    <xf numFmtId="0" fontId="35" fillId="39" borderId="33" xfId="0" applyFont="1" applyFill="1" applyBorder="1" applyAlignment="1">
      <alignment horizontal="center" vertical="center" wrapText="1"/>
    </xf>
    <xf numFmtId="0" fontId="35" fillId="39" borderId="21" xfId="0" applyFont="1" applyFill="1" applyBorder="1" applyAlignment="1">
      <alignment vertical="center" wrapText="1"/>
    </xf>
    <xf numFmtId="0" fontId="24" fillId="39" borderId="21" xfId="0" applyFont="1" applyFill="1" applyBorder="1" applyAlignment="1">
      <alignment vertical="center" wrapText="1"/>
    </xf>
    <xf numFmtId="0" fontId="24" fillId="39" borderId="21" xfId="0" applyFont="1" applyFill="1" applyBorder="1" applyAlignment="1">
      <alignment horizontal="center" vertical="center" wrapText="1"/>
    </xf>
    <xf numFmtId="2" fontId="23" fillId="39" borderId="21" xfId="139" applyNumberFormat="1" applyFont="1" applyFill="1" applyBorder="1" applyAlignment="1">
      <alignment horizontal="center" vertical="center" shrinkToFit="1"/>
      <protection/>
    </xf>
    <xf numFmtId="2" fontId="19" fillId="39" borderId="21" xfId="139" applyNumberFormat="1" applyFont="1" applyFill="1" applyBorder="1" applyAlignment="1">
      <alignment horizontal="center" vertical="center" shrinkToFit="1"/>
      <protection/>
    </xf>
    <xf numFmtId="2" fontId="19" fillId="39" borderId="21" xfId="139" applyNumberFormat="1" applyFont="1" applyFill="1" applyBorder="1" applyAlignment="1">
      <alignment horizontal="right" vertical="center" shrinkToFit="1"/>
      <protection/>
    </xf>
    <xf numFmtId="2" fontId="19" fillId="39" borderId="21" xfId="123" applyNumberFormat="1" applyFont="1" applyFill="1" applyBorder="1" applyAlignment="1">
      <alignment horizontal="right" vertical="center" wrapText="1"/>
      <protection/>
    </xf>
    <xf numFmtId="2" fontId="19" fillId="39" borderId="22" xfId="123" applyNumberFormat="1" applyFont="1" applyFill="1" applyBorder="1" applyAlignment="1">
      <alignment horizontal="right" vertical="center" wrapText="1"/>
      <protection/>
    </xf>
    <xf numFmtId="49" fontId="24" fillId="0" borderId="33" xfId="0" applyNumberFormat="1" applyFont="1" applyFill="1" applyBorder="1" applyAlignment="1">
      <alignment horizontal="center" vertical="center" wrapText="1"/>
    </xf>
    <xf numFmtId="0" fontId="19" fillId="0" borderId="21" xfId="139" applyFont="1" applyFill="1" applyBorder="1" applyAlignment="1">
      <alignment horizontal="center" vertical="center" wrapText="1"/>
      <protection/>
    </xf>
    <xf numFmtId="0" fontId="24" fillId="0" borderId="21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horizontal="center" vertical="center" wrapText="1"/>
    </xf>
    <xf numFmtId="1" fontId="24" fillId="0" borderId="21" xfId="0" applyNumberFormat="1" applyFont="1" applyFill="1" applyBorder="1" applyAlignment="1">
      <alignment horizontal="center" vertical="center" wrapText="1"/>
    </xf>
    <xf numFmtId="2" fontId="19" fillId="0" borderId="21" xfId="139" applyNumberFormat="1" applyFont="1" applyFill="1" applyBorder="1" applyAlignment="1">
      <alignment horizontal="center" vertical="center" shrinkToFit="1"/>
      <protection/>
    </xf>
    <xf numFmtId="2" fontId="19" fillId="0" borderId="21" xfId="139" applyNumberFormat="1" applyFont="1" applyFill="1" applyBorder="1" applyAlignment="1">
      <alignment horizontal="right" vertical="center" shrinkToFit="1"/>
      <protection/>
    </xf>
    <xf numFmtId="2" fontId="19" fillId="0" borderId="21" xfId="123" applyNumberFormat="1" applyFont="1" applyFill="1" applyBorder="1" applyAlignment="1">
      <alignment horizontal="right" vertical="center" wrapText="1"/>
      <protection/>
    </xf>
    <xf numFmtId="2" fontId="19" fillId="43" borderId="21" xfId="123" applyNumberFormat="1" applyFont="1" applyFill="1" applyBorder="1" applyAlignment="1">
      <alignment horizontal="right" vertical="center" wrapText="1"/>
      <protection/>
    </xf>
    <xf numFmtId="2" fontId="19" fillId="43" borderId="22" xfId="123" applyNumberFormat="1" applyFont="1" applyFill="1" applyBorder="1" applyAlignment="1">
      <alignment horizontal="right" vertical="center" wrapText="1"/>
      <protection/>
    </xf>
    <xf numFmtId="0" fontId="19" fillId="0" borderId="21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2" fontId="36" fillId="0" borderId="21" xfId="0" applyNumberFormat="1" applyFont="1" applyFill="1" applyBorder="1" applyAlignment="1">
      <alignment vertical="center" wrapText="1"/>
    </xf>
    <xf numFmtId="2" fontId="19" fillId="0" borderId="21" xfId="117" applyNumberFormat="1" applyFont="1" applyFill="1" applyBorder="1" applyAlignment="1">
      <alignment horizontal="center" vertical="center" wrapText="1"/>
      <protection/>
    </xf>
    <xf numFmtId="2" fontId="19" fillId="0" borderId="21" xfId="139" applyNumberFormat="1" applyFont="1" applyFill="1" applyBorder="1" applyAlignment="1">
      <alignment horizontal="center" vertical="center"/>
      <protection/>
    </xf>
    <xf numFmtId="2" fontId="19" fillId="0" borderId="21" xfId="117" applyNumberFormat="1" applyFont="1" applyFill="1" applyBorder="1" applyAlignment="1">
      <alignment horizontal="center" vertical="center" shrinkToFit="1"/>
      <protection/>
    </xf>
    <xf numFmtId="0" fontId="19" fillId="0" borderId="21" xfId="119" applyFont="1" applyFill="1" applyBorder="1" applyAlignment="1">
      <alignment horizontal="left" vertical="center" wrapText="1"/>
      <protection/>
    </xf>
    <xf numFmtId="0" fontId="19" fillId="0" borderId="21" xfId="119" applyFont="1" applyFill="1" applyBorder="1" applyAlignment="1">
      <alignment horizontal="center" vertical="center" wrapText="1"/>
      <protection/>
    </xf>
    <xf numFmtId="1" fontId="19" fillId="0" borderId="21" xfId="118" applyNumberFormat="1" applyFont="1" applyFill="1" applyBorder="1" applyAlignment="1">
      <alignment horizontal="center" vertical="center"/>
      <protection/>
    </xf>
    <xf numFmtId="2" fontId="19" fillId="0" borderId="21" xfId="116" applyNumberFormat="1" applyFont="1" applyFill="1" applyBorder="1" applyAlignment="1">
      <alignment horizontal="center" vertical="center" wrapText="1"/>
      <protection/>
    </xf>
    <xf numFmtId="2" fontId="19" fillId="0" borderId="21" xfId="0" applyNumberFormat="1" applyFont="1" applyFill="1" applyBorder="1" applyAlignment="1">
      <alignment horizontal="center" vertical="center" wrapText="1"/>
    </xf>
    <xf numFmtId="2" fontId="19" fillId="39" borderId="21" xfId="117" applyNumberFormat="1" applyFont="1" applyFill="1" applyBorder="1" applyAlignment="1">
      <alignment horizontal="center" vertical="center" wrapText="1"/>
      <protection/>
    </xf>
    <xf numFmtId="49" fontId="24" fillId="0" borderId="33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right" vertical="center" wrapText="1"/>
    </xf>
    <xf numFmtId="0" fontId="24" fillId="0" borderId="21" xfId="0" applyFont="1" applyBorder="1" applyAlignment="1">
      <alignment horizontal="center" vertical="center" wrapText="1"/>
    </xf>
    <xf numFmtId="2" fontId="19" fillId="43" borderId="21" xfId="116" applyNumberFormat="1" applyFont="1" applyFill="1" applyBorder="1" applyAlignment="1">
      <alignment horizontal="center" vertical="center" shrinkToFit="1"/>
      <protection/>
    </xf>
    <xf numFmtId="2" fontId="19" fillId="43" borderId="21" xfId="139" applyNumberFormat="1" applyFont="1" applyFill="1" applyBorder="1" applyAlignment="1">
      <alignment horizontal="center" vertical="center" shrinkToFit="1"/>
      <protection/>
    </xf>
    <xf numFmtId="2" fontId="19" fillId="43" borderId="21" xfId="117" applyNumberFormat="1" applyFont="1" applyFill="1" applyBorder="1" applyAlignment="1">
      <alignment horizontal="center" vertical="center" wrapText="1"/>
      <protection/>
    </xf>
    <xf numFmtId="2" fontId="19" fillId="39" borderId="21" xfId="117" applyNumberFormat="1" applyFont="1" applyFill="1" applyBorder="1" applyAlignment="1">
      <alignment horizontal="center" vertical="center" shrinkToFit="1"/>
      <protection/>
    </xf>
    <xf numFmtId="0" fontId="24" fillId="0" borderId="21" xfId="0" applyFont="1" applyFill="1" applyBorder="1" applyAlignment="1">
      <alignment horizontal="right" vertical="center" wrapText="1"/>
    </xf>
    <xf numFmtId="2" fontId="19" fillId="0" borderId="21" xfId="120" applyNumberFormat="1" applyFont="1" applyFill="1" applyBorder="1" applyAlignment="1">
      <alignment horizontal="center" vertical="center" wrapText="1"/>
      <protection/>
    </xf>
    <xf numFmtId="0" fontId="30" fillId="39" borderId="33" xfId="0" applyFont="1" applyFill="1" applyBorder="1" applyAlignment="1">
      <alignment horizontal="center" vertical="center" wrapText="1"/>
    </xf>
    <xf numFmtId="0" fontId="30" fillId="39" borderId="21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0" xfId="139" applyFont="1" applyFill="1" applyBorder="1" applyAlignment="1">
      <alignment horizontal="center" vertical="center" wrapText="1"/>
      <protection/>
    </xf>
    <xf numFmtId="0" fontId="19" fillId="0" borderId="20" xfId="119" applyFont="1" applyFill="1" applyBorder="1" applyAlignment="1">
      <alignment horizontal="left" vertical="center" wrapText="1"/>
      <protection/>
    </xf>
    <xf numFmtId="0" fontId="19" fillId="0" borderId="20" xfId="119" applyFont="1" applyFill="1" applyBorder="1" applyAlignment="1">
      <alignment horizontal="center" vertical="center"/>
      <protection/>
    </xf>
    <xf numFmtId="1" fontId="24" fillId="0" borderId="20" xfId="0" applyNumberFormat="1" applyFont="1" applyFill="1" applyBorder="1" applyAlignment="1">
      <alignment horizontal="center" vertical="center" wrapText="1"/>
    </xf>
    <xf numFmtId="2" fontId="36" fillId="0" borderId="21" xfId="139" applyNumberFormat="1" applyFont="1" applyFill="1" applyBorder="1" applyAlignment="1">
      <alignment horizontal="center" vertical="center" shrinkToFit="1"/>
      <protection/>
    </xf>
    <xf numFmtId="0" fontId="39" fillId="0" borderId="21" xfId="0" applyFont="1" applyFill="1" applyBorder="1" applyAlignment="1">
      <alignment vertical="center"/>
    </xf>
    <xf numFmtId="0" fontId="19" fillId="0" borderId="0" xfId="139" applyFont="1" applyFill="1" applyAlignment="1">
      <alignment vertical="center"/>
      <protection/>
    </xf>
    <xf numFmtId="2" fontId="19" fillId="0" borderId="21" xfId="0" applyNumberFormat="1" applyFont="1" applyFill="1" applyBorder="1" applyAlignment="1">
      <alignment horizontal="center" vertical="center" shrinkToFit="1"/>
    </xf>
    <xf numFmtId="2" fontId="19" fillId="0" borderId="21" xfId="116" applyNumberFormat="1" applyFont="1" applyFill="1" applyBorder="1" applyAlignment="1">
      <alignment horizontal="center" vertical="center" shrinkToFit="1"/>
      <protection/>
    </xf>
    <xf numFmtId="2" fontId="19" fillId="0" borderId="21" xfId="139" applyNumberFormat="1" applyFont="1" applyFill="1" applyBorder="1" applyAlignment="1">
      <alignment horizontal="center" vertical="center" wrapText="1"/>
      <protection/>
    </xf>
    <xf numFmtId="0" fontId="19" fillId="0" borderId="21" xfId="119" applyFont="1" applyFill="1" applyBorder="1" applyAlignment="1">
      <alignment horizontal="center" vertical="center"/>
      <protection/>
    </xf>
    <xf numFmtId="0" fontId="19" fillId="0" borderId="17" xfId="119" applyFont="1" applyFill="1" applyBorder="1" applyAlignment="1">
      <alignment horizontal="left" vertical="center" wrapText="1"/>
      <protection/>
    </xf>
    <xf numFmtId="2" fontId="19" fillId="39" borderId="21" xfId="0" applyNumberFormat="1" applyFont="1" applyFill="1" applyBorder="1" applyAlignment="1">
      <alignment horizontal="center" vertical="center" wrapText="1"/>
    </xf>
    <xf numFmtId="0" fontId="35" fillId="39" borderId="21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2" fontId="19" fillId="43" borderId="21" xfId="0" applyNumberFormat="1" applyFont="1" applyFill="1" applyBorder="1" applyAlignment="1">
      <alignment horizontal="center" vertical="center" wrapText="1"/>
    </xf>
    <xf numFmtId="2" fontId="19" fillId="43" borderId="34" xfId="123" applyNumberFormat="1" applyFont="1" applyFill="1" applyBorder="1" applyAlignment="1">
      <alignment horizontal="right" vertical="center" wrapText="1"/>
      <protection/>
    </xf>
    <xf numFmtId="2" fontId="19" fillId="43" borderId="35" xfId="123" applyNumberFormat="1" applyFont="1" applyFill="1" applyBorder="1" applyAlignment="1">
      <alignment horizontal="right" vertical="center" wrapText="1"/>
      <protection/>
    </xf>
    <xf numFmtId="0" fontId="0" fillId="0" borderId="36" xfId="0" applyFont="1" applyFill="1" applyBorder="1" applyAlignment="1">
      <alignment horizontal="center" vertical="center"/>
    </xf>
    <xf numFmtId="171" fontId="0" fillId="0" borderId="30" xfId="0" applyNumberFormat="1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right" vertical="center" wrapText="1"/>
    </xf>
    <xf numFmtId="0" fontId="0" fillId="0" borderId="30" xfId="0" applyFont="1" applyFill="1" applyBorder="1" applyAlignment="1">
      <alignment horizontal="center" vertical="center" wrapText="1"/>
    </xf>
    <xf numFmtId="2" fontId="0" fillId="0" borderId="37" xfId="0" applyNumberFormat="1" applyFont="1" applyFill="1" applyBorder="1" applyAlignment="1">
      <alignment horizontal="center" vertical="center" wrapText="1"/>
    </xf>
    <xf numFmtId="2" fontId="0" fillId="0" borderId="30" xfId="0" applyNumberFormat="1" applyFont="1" applyFill="1" applyBorder="1" applyAlignment="1">
      <alignment horizontal="center" vertical="center"/>
    </xf>
    <xf numFmtId="2" fontId="34" fillId="0" borderId="30" xfId="0" applyNumberFormat="1" applyFont="1" applyFill="1" applyBorder="1" applyAlignment="1">
      <alignment horizontal="center" vertical="center"/>
    </xf>
    <xf numFmtId="2" fontId="34" fillId="0" borderId="31" xfId="0" applyNumberFormat="1" applyFont="1" applyFill="1" applyBorder="1" applyAlignment="1">
      <alignment horizontal="center" vertical="center"/>
    </xf>
    <xf numFmtId="2" fontId="19" fillId="0" borderId="0" xfId="123" applyNumberFormat="1" applyFont="1" applyFill="1" applyAlignment="1">
      <alignment vertical="center" wrapText="1"/>
      <protection/>
    </xf>
    <xf numFmtId="0" fontId="0" fillId="0" borderId="33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34" fillId="0" borderId="21" xfId="0" applyFont="1" applyFill="1" applyBorder="1" applyAlignment="1">
      <alignment vertical="center" wrapText="1"/>
    </xf>
    <xf numFmtId="0" fontId="34" fillId="0" borderId="22" xfId="0" applyFont="1" applyFill="1" applyBorder="1" applyAlignment="1">
      <alignment vertical="center" wrapText="1"/>
    </xf>
    <xf numFmtId="0" fontId="23" fillId="0" borderId="0" xfId="123" applyFont="1" applyFill="1" applyAlignment="1">
      <alignment horizontal="left" vertical="center" wrapText="1"/>
      <protection/>
    </xf>
    <xf numFmtId="0" fontId="0" fillId="0" borderId="38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34" fillId="0" borderId="34" xfId="0" applyFont="1" applyFill="1" applyBorder="1" applyAlignment="1">
      <alignment vertical="center" wrapText="1"/>
    </xf>
    <xf numFmtId="0" fontId="34" fillId="0" borderId="35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center" vertical="center" wrapText="1"/>
    </xf>
    <xf numFmtId="2" fontId="41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3" fillId="0" borderId="0" xfId="122" applyFont="1" applyFill="1" applyBorder="1" applyAlignment="1">
      <alignment vertical="center"/>
      <protection/>
    </xf>
    <xf numFmtId="0" fontId="19" fillId="0" borderId="0" xfId="122" applyFont="1" applyFill="1" applyBorder="1" applyAlignment="1">
      <alignment vertical="center"/>
      <protection/>
    </xf>
    <xf numFmtId="0" fontId="19" fillId="0" borderId="0" xfId="122" applyFont="1" applyFill="1" applyBorder="1" applyAlignment="1">
      <alignment vertical="center" wrapText="1"/>
      <protection/>
    </xf>
    <xf numFmtId="0" fontId="24" fillId="0" borderId="0" xfId="0" applyFont="1" applyFill="1" applyAlignment="1">
      <alignment horizontal="left" vertical="center"/>
    </xf>
    <xf numFmtId="0" fontId="19" fillId="43" borderId="0" xfId="123" applyFont="1" applyFill="1" applyAlignment="1">
      <alignment vertical="center"/>
      <protection/>
    </xf>
    <xf numFmtId="2" fontId="19" fillId="0" borderId="39" xfId="139" applyNumberFormat="1" applyFont="1" applyFill="1" applyBorder="1" applyAlignment="1">
      <alignment horizontal="left" vertical="center" shrinkToFit="1"/>
      <protection/>
    </xf>
    <xf numFmtId="0" fontId="0" fillId="0" borderId="40" xfId="0" applyFont="1" applyFill="1" applyBorder="1" applyAlignment="1">
      <alignment horizontal="left" vertical="center"/>
    </xf>
    <xf numFmtId="0" fontId="19" fillId="0" borderId="21" xfId="123" applyFont="1" applyFill="1" applyBorder="1" applyAlignment="1">
      <alignment horizontal="left" vertical="center" wrapText="1"/>
      <protection/>
    </xf>
    <xf numFmtId="2" fontId="19" fillId="0" borderId="21" xfId="110" applyNumberFormat="1" applyFont="1" applyFill="1" applyBorder="1" applyAlignment="1">
      <alignment horizontal="center" vertical="center" wrapText="1"/>
      <protection/>
    </xf>
    <xf numFmtId="2" fontId="19" fillId="0" borderId="21" xfId="110" applyNumberFormat="1" applyFont="1" applyFill="1" applyBorder="1" applyAlignment="1">
      <alignment horizontal="right" vertical="center" wrapText="1"/>
      <protection/>
    </xf>
    <xf numFmtId="2" fontId="19" fillId="0" borderId="21" xfId="125" applyNumberFormat="1" applyFont="1" applyFill="1" applyBorder="1" applyAlignment="1">
      <alignment horizontal="center" vertical="center"/>
      <protection/>
    </xf>
    <xf numFmtId="2" fontId="19" fillId="0" borderId="21" xfId="0" applyNumberFormat="1" applyFont="1" applyFill="1" applyBorder="1" applyAlignment="1">
      <alignment horizontal="center" vertical="center"/>
    </xf>
    <xf numFmtId="0" fontId="19" fillId="0" borderId="21" xfId="118" applyFont="1" applyFill="1" applyBorder="1" applyAlignment="1">
      <alignment horizontal="center" vertical="center"/>
      <protection/>
    </xf>
    <xf numFmtId="2" fontId="19" fillId="39" borderId="21" xfId="0" applyNumberFormat="1" applyFont="1" applyFill="1" applyBorder="1" applyAlignment="1">
      <alignment horizontal="right" vertical="center" shrinkToFit="1"/>
    </xf>
    <xf numFmtId="2" fontId="19" fillId="0" borderId="22" xfId="123" applyNumberFormat="1" applyFont="1" applyFill="1" applyBorder="1" applyAlignment="1">
      <alignment horizontal="right" vertical="center" wrapText="1"/>
      <protection/>
    </xf>
    <xf numFmtId="2" fontId="19" fillId="39" borderId="21" xfId="116" applyNumberFormat="1" applyFont="1" applyFill="1" applyBorder="1" applyAlignment="1">
      <alignment horizontal="center" vertical="center" wrapText="1"/>
      <protection/>
    </xf>
    <xf numFmtId="2" fontId="19" fillId="43" borderId="21" xfId="139" applyNumberFormat="1" applyFont="1" applyFill="1" applyBorder="1" applyAlignment="1">
      <alignment horizontal="right" vertical="center" shrinkToFit="1"/>
      <protection/>
    </xf>
    <xf numFmtId="0" fontId="19" fillId="0" borderId="21" xfId="0" applyFont="1" applyFill="1" applyBorder="1" applyAlignment="1">
      <alignment horizontal="right" vertical="center" wrapText="1"/>
    </xf>
    <xf numFmtId="2" fontId="19" fillId="0" borderId="23" xfId="116" applyNumberFormat="1" applyFont="1" applyFill="1" applyBorder="1" applyAlignment="1">
      <alignment horizontal="center" vertical="center" shrinkToFit="1"/>
      <protection/>
    </xf>
    <xf numFmtId="2" fontId="19" fillId="0" borderId="23" xfId="139" applyNumberFormat="1" applyFont="1" applyFill="1" applyBorder="1" applyAlignment="1">
      <alignment horizontal="right" vertical="center" shrinkToFit="1"/>
      <protection/>
    </xf>
    <xf numFmtId="2" fontId="19" fillId="39" borderId="23" xfId="0" applyNumberFormat="1" applyFont="1" applyFill="1" applyBorder="1" applyAlignment="1">
      <alignment horizontal="center" vertical="center" wrapText="1"/>
    </xf>
    <xf numFmtId="2" fontId="19" fillId="39" borderId="23" xfId="139" applyNumberFormat="1" applyFont="1" applyFill="1" applyBorder="1" applyAlignment="1">
      <alignment horizontal="right" vertical="center" shrinkToFit="1"/>
      <protection/>
    </xf>
    <xf numFmtId="0" fontId="19" fillId="0" borderId="21" xfId="119" applyFont="1" applyFill="1" applyBorder="1" applyAlignment="1">
      <alignment horizontal="right" vertical="center" wrapText="1"/>
      <protection/>
    </xf>
    <xf numFmtId="2" fontId="32" fillId="39" borderId="21" xfId="124" applyNumberFormat="1" applyFont="1" applyFill="1" applyBorder="1" applyAlignment="1">
      <alignment horizontal="center" vertical="center" wrapText="1"/>
      <protection/>
    </xf>
    <xf numFmtId="2" fontId="32" fillId="39" borderId="21" xfId="139" applyNumberFormat="1" applyFont="1" applyFill="1" applyBorder="1" applyAlignment="1">
      <alignment horizontal="right" vertical="center" shrinkToFit="1"/>
      <protection/>
    </xf>
    <xf numFmtId="2" fontId="19" fillId="0" borderId="0" xfId="139" applyNumberFormat="1" applyFont="1" applyFill="1" applyAlignment="1">
      <alignment vertical="center"/>
      <protection/>
    </xf>
    <xf numFmtId="2" fontId="32" fillId="39" borderId="23" xfId="124" applyNumberFormat="1" applyFont="1" applyFill="1" applyBorder="1" applyAlignment="1">
      <alignment horizontal="center" vertical="center" wrapText="1"/>
      <protection/>
    </xf>
    <xf numFmtId="0" fontId="19" fillId="0" borderId="0" xfId="139" applyFont="1" applyFill="1" applyAlignment="1">
      <alignment horizontal="left" vertical="center" wrapText="1"/>
      <protection/>
    </xf>
    <xf numFmtId="2" fontId="19" fillId="0" borderId="21" xfId="126" applyNumberFormat="1" applyFont="1" applyFill="1" applyBorder="1" applyAlignment="1">
      <alignment horizontal="center" vertical="center"/>
      <protection/>
    </xf>
    <xf numFmtId="2" fontId="19" fillId="39" borderId="21" xfId="123" applyNumberFormat="1" applyFont="1" applyFill="1" applyBorder="1" applyAlignment="1">
      <alignment horizontal="center" vertical="center" wrapText="1"/>
      <protection/>
    </xf>
    <xf numFmtId="2" fontId="19" fillId="43" borderId="21" xfId="123" applyNumberFormat="1" applyFont="1" applyFill="1" applyBorder="1" applyAlignment="1">
      <alignment horizontal="center" vertical="center" wrapText="1"/>
      <protection/>
    </xf>
    <xf numFmtId="2" fontId="19" fillId="43" borderId="21" xfId="139" applyNumberFormat="1" applyFont="1" applyFill="1" applyBorder="1" applyAlignment="1">
      <alignment horizontal="center" vertical="center" wrapText="1"/>
      <protection/>
    </xf>
    <xf numFmtId="2" fontId="19" fillId="0" borderId="21" xfId="140" applyNumberFormat="1" applyFont="1" applyFill="1" applyBorder="1" applyAlignment="1">
      <alignment horizontal="right" vertical="center" shrinkToFit="1"/>
      <protection/>
    </xf>
    <xf numFmtId="2" fontId="19" fillId="43" borderId="21" xfId="123" applyNumberFormat="1" applyFont="1" applyFill="1" applyBorder="1" applyAlignment="1">
      <alignment horizontal="center" vertical="center" shrinkToFit="1"/>
      <protection/>
    </xf>
    <xf numFmtId="2" fontId="19" fillId="43" borderId="21" xfId="0" applyNumberFormat="1" applyFont="1" applyFill="1" applyBorder="1" applyAlignment="1">
      <alignment horizontal="center" vertical="center"/>
    </xf>
    <xf numFmtId="2" fontId="19" fillId="0" borderId="21" xfId="0" applyNumberFormat="1" applyFont="1" applyFill="1" applyBorder="1" applyAlignment="1">
      <alignment vertical="center"/>
    </xf>
    <xf numFmtId="2" fontId="32" fillId="43" borderId="21" xfId="106" applyNumberFormat="1" applyFont="1" applyFill="1" applyBorder="1" applyAlignment="1">
      <alignment horizontal="center" vertical="center"/>
      <protection/>
    </xf>
    <xf numFmtId="2" fontId="19" fillId="43" borderId="21" xfId="117" applyNumberFormat="1" applyFont="1" applyFill="1" applyBorder="1" applyAlignment="1">
      <alignment horizontal="center" vertical="center" shrinkToFit="1"/>
      <protection/>
    </xf>
    <xf numFmtId="2" fontId="32" fillId="43" borderId="21" xfId="0" applyNumberFormat="1" applyFont="1" applyFill="1" applyBorder="1" applyAlignment="1">
      <alignment horizontal="center" vertical="center" wrapText="1"/>
    </xf>
    <xf numFmtId="2" fontId="32" fillId="39" borderId="21" xfId="106" applyNumberFormat="1" applyFont="1" applyFill="1" applyBorder="1" applyAlignment="1">
      <alignment horizontal="center" vertical="center"/>
      <protection/>
    </xf>
    <xf numFmtId="2" fontId="32" fillId="39" borderId="21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0" fontId="19" fillId="0" borderId="21" xfId="119" applyNumberFormat="1" applyFont="1" applyFill="1" applyBorder="1" applyAlignment="1">
      <alignment horizontal="center" vertical="center"/>
      <protection/>
    </xf>
    <xf numFmtId="0" fontId="24" fillId="0" borderId="21" xfId="0" applyFont="1" applyFill="1" applyBorder="1" applyAlignment="1">
      <alignment horizontal="left" vertical="center" wrapText="1"/>
    </xf>
    <xf numFmtId="2" fontId="19" fillId="43" borderId="20" xfId="0" applyNumberFormat="1" applyFont="1" applyFill="1" applyBorder="1" applyAlignment="1">
      <alignment horizontal="center" vertical="center" wrapText="1"/>
    </xf>
    <xf numFmtId="2" fontId="19" fillId="0" borderId="20" xfId="139" applyNumberFormat="1" applyFont="1" applyFill="1" applyBorder="1" applyAlignment="1">
      <alignment horizontal="right" vertical="center" shrinkToFit="1"/>
      <protection/>
    </xf>
    <xf numFmtId="2" fontId="19" fillId="0" borderId="20" xfId="123" applyNumberFormat="1" applyFont="1" applyFill="1" applyBorder="1" applyAlignment="1">
      <alignment horizontal="right" vertical="center" wrapText="1"/>
      <protection/>
    </xf>
    <xf numFmtId="0" fontId="23" fillId="0" borderId="20" xfId="119" applyFont="1" applyFill="1" applyBorder="1" applyAlignment="1">
      <alignment horizontal="center" vertical="center" wrapText="1"/>
      <protection/>
    </xf>
    <xf numFmtId="2" fontId="23" fillId="0" borderId="20" xfId="119" applyNumberFormat="1" applyFont="1" applyFill="1" applyBorder="1" applyAlignment="1">
      <alignment horizontal="center" vertical="center" wrapText="1"/>
      <protection/>
    </xf>
    <xf numFmtId="2" fontId="19" fillId="39" borderId="21" xfId="139" applyNumberFormat="1" applyFont="1" applyFill="1" applyBorder="1" applyAlignment="1">
      <alignment horizontal="center" vertical="center"/>
      <protection/>
    </xf>
    <xf numFmtId="2" fontId="19" fillId="39" borderId="21" xfId="139" applyNumberFormat="1" applyFont="1" applyFill="1" applyBorder="1" applyAlignment="1">
      <alignment horizontal="center" vertical="center" wrapText="1"/>
      <protection/>
    </xf>
    <xf numFmtId="2" fontId="19" fillId="39" borderId="21" xfId="116" applyNumberFormat="1" applyFont="1" applyFill="1" applyBorder="1" applyAlignment="1">
      <alignment horizontal="center" vertical="center" shrinkToFit="1"/>
      <protection/>
    </xf>
    <xf numFmtId="0" fontId="23" fillId="43" borderId="0" xfId="123" applyFont="1" applyFill="1" applyBorder="1" applyAlignment="1">
      <alignment vertical="center"/>
      <protection/>
    </xf>
    <xf numFmtId="0" fontId="23" fillId="43" borderId="0" xfId="123" applyFont="1" applyFill="1" applyAlignment="1">
      <alignment vertical="center"/>
      <protection/>
    </xf>
    <xf numFmtId="0" fontId="19" fillId="43" borderId="0" xfId="123" applyFont="1" applyFill="1" applyBorder="1" applyAlignment="1">
      <alignment vertical="center" wrapText="1"/>
      <protection/>
    </xf>
    <xf numFmtId="0" fontId="23" fillId="43" borderId="30" xfId="123" applyFont="1" applyFill="1" applyBorder="1" applyAlignment="1">
      <alignment vertical="center" wrapText="1"/>
      <protection/>
    </xf>
    <xf numFmtId="0" fontId="19" fillId="43" borderId="32" xfId="123" applyFont="1" applyFill="1" applyBorder="1" applyAlignment="1">
      <alignment vertical="center" wrapText="1"/>
      <protection/>
    </xf>
    <xf numFmtId="2" fontId="19" fillId="39" borderId="21" xfId="139" applyNumberFormat="1" applyFont="1" applyFill="1" applyBorder="1" applyAlignment="1">
      <alignment vertical="center" shrinkToFit="1"/>
      <protection/>
    </xf>
    <xf numFmtId="2" fontId="19" fillId="0" borderId="21" xfId="139" applyNumberFormat="1" applyFont="1" applyFill="1" applyBorder="1" applyAlignment="1">
      <alignment vertical="center" shrinkToFit="1"/>
      <protection/>
    </xf>
    <xf numFmtId="0" fontId="23" fillId="0" borderId="0" xfId="123" applyFont="1" applyFill="1" applyBorder="1" applyAlignment="1">
      <alignment horizontal="center" vertical="center"/>
      <protection/>
    </xf>
    <xf numFmtId="0" fontId="23" fillId="0" borderId="0" xfId="123" applyFont="1" applyFill="1" applyAlignment="1">
      <alignment horizontal="center" vertical="center"/>
      <protection/>
    </xf>
    <xf numFmtId="2" fontId="19" fillId="0" borderId="0" xfId="123" applyNumberFormat="1" applyFont="1" applyFill="1" applyBorder="1" applyAlignment="1">
      <alignment horizontal="center" vertical="center" wrapText="1"/>
      <protection/>
    </xf>
    <xf numFmtId="0" fontId="23" fillId="0" borderId="12" xfId="123" applyFont="1" applyFill="1" applyBorder="1" applyAlignment="1">
      <alignment horizontal="center" vertical="center" wrapText="1"/>
      <protection/>
    </xf>
    <xf numFmtId="0" fontId="23" fillId="0" borderId="36" xfId="123" applyFont="1" applyFill="1" applyBorder="1" applyAlignment="1">
      <alignment horizontal="center" vertical="center" wrapText="1"/>
      <protection/>
    </xf>
    <xf numFmtId="0" fontId="23" fillId="0" borderId="30" xfId="123" applyFont="1" applyFill="1" applyBorder="1" applyAlignment="1">
      <alignment horizontal="center" vertical="center" wrapText="1"/>
      <protection/>
    </xf>
    <xf numFmtId="0" fontId="23" fillId="0" borderId="31" xfId="123" applyFont="1" applyFill="1" applyBorder="1" applyAlignment="1">
      <alignment horizontal="center" vertical="center" wrapText="1"/>
      <protection/>
    </xf>
    <xf numFmtId="49" fontId="28" fillId="39" borderId="33" xfId="119" applyNumberFormat="1" applyFont="1" applyFill="1" applyBorder="1" applyAlignment="1">
      <alignment horizontal="center" vertical="center" wrapText="1"/>
      <protection/>
    </xf>
    <xf numFmtId="0" fontId="19" fillId="39" borderId="21" xfId="123" applyFont="1" applyFill="1" applyBorder="1" applyAlignment="1">
      <alignment horizontal="center" vertical="center" wrapText="1"/>
      <protection/>
    </xf>
    <xf numFmtId="49" fontId="43" fillId="39" borderId="21" xfId="119" applyNumberFormat="1" applyFont="1" applyFill="1" applyBorder="1" applyAlignment="1">
      <alignment vertical="center" wrapText="1"/>
      <protection/>
    </xf>
    <xf numFmtId="2" fontId="44" fillId="39" borderId="21" xfId="139" applyNumberFormat="1" applyFont="1" applyFill="1" applyBorder="1" applyAlignment="1">
      <alignment vertical="center"/>
      <protection/>
    </xf>
    <xf numFmtId="2" fontId="44" fillId="39" borderId="21" xfId="139" applyNumberFormat="1" applyFont="1" applyFill="1" applyBorder="1" applyAlignment="1">
      <alignment horizontal="right" vertical="center" wrapText="1"/>
      <protection/>
    </xf>
    <xf numFmtId="2" fontId="19" fillId="39" borderId="23" xfId="123" applyNumberFormat="1" applyFont="1" applyFill="1" applyBorder="1" applyAlignment="1">
      <alignment horizontal="right" vertical="center" wrapText="1"/>
      <protection/>
    </xf>
    <xf numFmtId="2" fontId="19" fillId="39" borderId="24" xfId="123" applyNumberFormat="1" applyFont="1" applyFill="1" applyBorder="1" applyAlignment="1">
      <alignment horizontal="right" vertical="center" wrapText="1"/>
      <protection/>
    </xf>
    <xf numFmtId="49" fontId="26" fillId="0" borderId="13" xfId="119" applyNumberFormat="1" applyFont="1" applyFill="1" applyBorder="1" applyAlignment="1">
      <alignment horizontal="center" vertical="center" wrapText="1"/>
      <protection/>
    </xf>
    <xf numFmtId="0" fontId="26" fillId="0" borderId="20" xfId="119" applyFont="1" applyFill="1" applyBorder="1" applyAlignment="1">
      <alignment horizontal="left" vertical="center" wrapText="1"/>
      <protection/>
    </xf>
    <xf numFmtId="0" fontId="26" fillId="0" borderId="41" xfId="119" applyFont="1" applyFill="1" applyBorder="1" applyAlignment="1">
      <alignment horizontal="center" vertical="center" wrapText="1"/>
      <protection/>
    </xf>
    <xf numFmtId="2" fontId="26" fillId="0" borderId="20" xfId="118" applyNumberFormat="1" applyFont="1" applyFill="1" applyBorder="1" applyAlignment="1">
      <alignment horizontal="center" vertical="center" wrapText="1"/>
      <protection/>
    </xf>
    <xf numFmtId="2" fontId="19" fillId="43" borderId="21" xfId="116" applyNumberFormat="1" applyFont="1" applyFill="1" applyBorder="1" applyAlignment="1">
      <alignment horizontal="right" vertical="center" shrinkToFit="1"/>
      <protection/>
    </xf>
    <xf numFmtId="2" fontId="19" fillId="0" borderId="34" xfId="123" applyNumberFormat="1" applyFont="1" applyFill="1" applyBorder="1" applyAlignment="1">
      <alignment horizontal="right" vertical="center" wrapText="1"/>
      <protection/>
    </xf>
    <xf numFmtId="2" fontId="19" fillId="0" borderId="35" xfId="123" applyNumberFormat="1" applyFont="1" applyFill="1" applyBorder="1" applyAlignment="1">
      <alignment horizontal="right" vertical="center" wrapText="1"/>
      <protection/>
    </xf>
    <xf numFmtId="0" fontId="23" fillId="0" borderId="0" xfId="139" applyFont="1" applyFill="1" applyAlignment="1">
      <alignment horizontal="center" vertical="center"/>
      <protection/>
    </xf>
    <xf numFmtId="0" fontId="45" fillId="39" borderId="13" xfId="0" applyFont="1" applyFill="1" applyBorder="1" applyAlignment="1">
      <alignment horizontal="center" vertical="center" wrapText="1"/>
    </xf>
    <xf numFmtId="0" fontId="45" fillId="39" borderId="20" xfId="0" applyFont="1" applyFill="1" applyBorder="1" applyAlignment="1">
      <alignment horizontal="center" vertical="center" wrapText="1"/>
    </xf>
    <xf numFmtId="0" fontId="19" fillId="39" borderId="32" xfId="123" applyFont="1" applyFill="1" applyBorder="1" applyAlignment="1">
      <alignment horizontal="left" vertical="center" wrapText="1"/>
      <protection/>
    </xf>
    <xf numFmtId="0" fontId="19" fillId="39" borderId="26" xfId="123" applyFont="1" applyFill="1" applyBorder="1" applyAlignment="1">
      <alignment horizontal="left" vertical="center" wrapText="1"/>
      <protection/>
    </xf>
    <xf numFmtId="49" fontId="19" fillId="0" borderId="33" xfId="119" applyNumberFormat="1" applyFont="1" applyFill="1" applyBorder="1" applyAlignment="1">
      <alignment horizontal="center" vertical="center" wrapText="1"/>
      <protection/>
    </xf>
    <xf numFmtId="0" fontId="24" fillId="0" borderId="21" xfId="139" applyFont="1" applyFill="1" applyBorder="1" applyAlignment="1">
      <alignment horizontal="center" vertical="center" wrapText="1"/>
      <protection/>
    </xf>
    <xf numFmtId="0" fontId="19" fillId="0" borderId="21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/>
    </xf>
    <xf numFmtId="2" fontId="19" fillId="0" borderId="21" xfId="118" applyNumberFormat="1" applyFont="1" applyFill="1" applyBorder="1" applyAlignment="1">
      <alignment horizontal="right" vertical="center"/>
      <protection/>
    </xf>
    <xf numFmtId="2" fontId="19" fillId="0" borderId="21" xfId="0" applyNumberFormat="1" applyFont="1" applyFill="1" applyBorder="1" applyAlignment="1">
      <alignment horizontal="right" vertical="center"/>
    </xf>
    <xf numFmtId="0" fontId="19" fillId="0" borderId="21" xfId="0" applyFont="1" applyBorder="1" applyAlignment="1">
      <alignment horizontal="left"/>
    </xf>
    <xf numFmtId="0" fontId="19" fillId="0" borderId="21" xfId="0" applyFont="1" applyFill="1" applyBorder="1" applyAlignment="1">
      <alignment horizontal="left"/>
    </xf>
    <xf numFmtId="2" fontId="19" fillId="0" borderId="21" xfId="139" applyNumberFormat="1" applyFont="1" applyFill="1" applyBorder="1" applyAlignment="1">
      <alignment vertical="center" wrapText="1"/>
      <protection/>
    </xf>
    <xf numFmtId="0" fontId="19" fillId="0" borderId="21" xfId="0" applyFont="1" applyFill="1" applyBorder="1" applyAlignment="1">
      <alignment horizontal="center"/>
    </xf>
    <xf numFmtId="2" fontId="19" fillId="0" borderId="21" xfId="139" applyNumberFormat="1" applyFont="1" applyFill="1" applyBorder="1" applyAlignment="1">
      <alignment vertical="center"/>
      <protection/>
    </xf>
    <xf numFmtId="0" fontId="24" fillId="0" borderId="34" xfId="139" applyFont="1" applyFill="1" applyBorder="1" applyAlignment="1">
      <alignment horizontal="center" vertical="center" wrapText="1"/>
      <protection/>
    </xf>
    <xf numFmtId="0" fontId="19" fillId="0" borderId="34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center"/>
    </xf>
    <xf numFmtId="2" fontId="19" fillId="0" borderId="34" xfId="139" applyNumberFormat="1" applyFont="1" applyFill="1" applyBorder="1" applyAlignment="1">
      <alignment vertical="center"/>
      <protection/>
    </xf>
    <xf numFmtId="2" fontId="19" fillId="0" borderId="34" xfId="139" applyNumberFormat="1" applyFont="1" applyFill="1" applyBorder="1" applyAlignment="1">
      <alignment horizontal="right" vertical="center" shrinkToFit="1"/>
      <protection/>
    </xf>
    <xf numFmtId="0" fontId="46" fillId="39" borderId="20" xfId="0" applyFont="1" applyFill="1" applyBorder="1" applyAlignment="1">
      <alignment horizontal="center"/>
    </xf>
    <xf numFmtId="49" fontId="26" fillId="0" borderId="33" xfId="119" applyNumberFormat="1" applyFont="1" applyFill="1" applyBorder="1" applyAlignment="1">
      <alignment horizontal="center" vertical="center" wrapText="1"/>
      <protection/>
    </xf>
    <xf numFmtId="0" fontId="26" fillId="0" borderId="21" xfId="0" applyFont="1" applyFill="1" applyBorder="1" applyAlignment="1">
      <alignment/>
    </xf>
    <xf numFmtId="0" fontId="26" fillId="0" borderId="21" xfId="0" applyFont="1" applyBorder="1" applyAlignment="1">
      <alignment horizontal="center"/>
    </xf>
    <xf numFmtId="0" fontId="47" fillId="43" borderId="21" xfId="0" applyFont="1" applyFill="1" applyBorder="1" applyAlignment="1">
      <alignment horizontal="center"/>
    </xf>
    <xf numFmtId="2" fontId="19" fillId="0" borderId="21" xfId="118" applyNumberFormat="1" applyFont="1" applyFill="1" applyBorder="1" applyAlignment="1">
      <alignment vertical="center"/>
      <protection/>
    </xf>
    <xf numFmtId="0" fontId="26" fillId="43" borderId="21" xfId="0" applyFont="1" applyFill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26" fillId="0" borderId="21" xfId="0" applyFont="1" applyBorder="1" applyAlignment="1">
      <alignment/>
    </xf>
    <xf numFmtId="2" fontId="19" fillId="0" borderId="21" xfId="139" applyNumberFormat="1" applyFont="1" applyFill="1" applyBorder="1" applyAlignment="1">
      <alignment horizontal="right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28" fillId="39" borderId="42" xfId="119" applyFont="1" applyFill="1" applyBorder="1" applyAlignment="1">
      <alignment horizontal="center" vertical="center" wrapText="1"/>
      <protection/>
    </xf>
    <xf numFmtId="0" fontId="28" fillId="39" borderId="20" xfId="119" applyFont="1" applyFill="1" applyBorder="1" applyAlignment="1">
      <alignment horizontal="center" vertical="center" wrapText="1"/>
      <protection/>
    </xf>
    <xf numFmtId="0" fontId="23" fillId="39" borderId="43" xfId="123" applyFont="1" applyFill="1" applyBorder="1" applyAlignment="1">
      <alignment vertical="center" wrapText="1"/>
      <protection/>
    </xf>
    <xf numFmtId="0" fontId="23" fillId="39" borderId="20" xfId="123" applyFont="1" applyFill="1" applyBorder="1" applyAlignment="1">
      <alignment horizontal="center" vertical="center" wrapText="1"/>
      <protection/>
    </xf>
    <xf numFmtId="0" fontId="23" fillId="39" borderId="14" xfId="123" applyFont="1" applyFill="1" applyBorder="1" applyAlignment="1">
      <alignment horizontal="center" vertical="center" wrapText="1"/>
      <protection/>
    </xf>
    <xf numFmtId="49" fontId="28" fillId="39" borderId="44" xfId="119" applyNumberFormat="1" applyFont="1" applyFill="1" applyBorder="1" applyAlignment="1">
      <alignment horizontal="center" vertical="center"/>
      <protection/>
    </xf>
    <xf numFmtId="49" fontId="28" fillId="39" borderId="21" xfId="119" applyNumberFormat="1" applyFont="1" applyFill="1" applyBorder="1" applyAlignment="1">
      <alignment horizontal="center" vertical="center"/>
      <protection/>
    </xf>
    <xf numFmtId="0" fontId="19" fillId="39" borderId="20" xfId="123" applyFont="1" applyFill="1" applyBorder="1" applyAlignment="1">
      <alignment horizontal="left" vertical="center" wrapText="1"/>
      <protection/>
    </xf>
    <xf numFmtId="0" fontId="19" fillId="39" borderId="14" xfId="123" applyFont="1" applyFill="1" applyBorder="1" applyAlignment="1">
      <alignment horizontal="left" vertical="center" wrapText="1"/>
      <protection/>
    </xf>
    <xf numFmtId="49" fontId="19" fillId="0" borderId="44" xfId="119" applyNumberFormat="1" applyFont="1" applyFill="1" applyBorder="1" applyAlignment="1">
      <alignment horizontal="center" vertical="center"/>
      <protection/>
    </xf>
    <xf numFmtId="0" fontId="19" fillId="0" borderId="45" xfId="0" applyFont="1" applyBorder="1" applyAlignment="1">
      <alignment horizontal="left" vertical="center" wrapText="1"/>
    </xf>
    <xf numFmtId="2" fontId="19" fillId="0" borderId="21" xfId="0" applyNumberFormat="1" applyFont="1" applyBorder="1" applyAlignment="1">
      <alignment horizontal="center" vertical="center" wrapText="1"/>
    </xf>
    <xf numFmtId="2" fontId="49" fillId="0" borderId="21" xfId="139" applyNumberFormat="1" applyFont="1" applyFill="1" applyBorder="1" applyAlignment="1">
      <alignment vertical="center" wrapText="1"/>
      <protection/>
    </xf>
    <xf numFmtId="2" fontId="19" fillId="0" borderId="23" xfId="123" applyNumberFormat="1" applyFont="1" applyFill="1" applyBorder="1" applyAlignment="1">
      <alignment horizontal="right" vertical="center" wrapText="1"/>
      <protection/>
    </xf>
    <xf numFmtId="2" fontId="19" fillId="0" borderId="24" xfId="123" applyNumberFormat="1" applyFont="1" applyFill="1" applyBorder="1" applyAlignment="1">
      <alignment horizontal="right" vertical="center" wrapText="1"/>
      <protection/>
    </xf>
    <xf numFmtId="49" fontId="23" fillId="39" borderId="44" xfId="119" applyNumberFormat="1" applyFont="1" applyFill="1" applyBorder="1" applyAlignment="1">
      <alignment horizontal="center" vertical="center"/>
      <protection/>
    </xf>
    <xf numFmtId="49" fontId="23" fillId="39" borderId="21" xfId="119" applyNumberFormat="1" applyFont="1" applyFill="1" applyBorder="1" applyAlignment="1">
      <alignment horizontal="center" vertical="center"/>
      <protection/>
    </xf>
    <xf numFmtId="2" fontId="49" fillId="39" borderId="21" xfId="123" applyNumberFormat="1" applyFont="1" applyFill="1" applyBorder="1" applyAlignment="1">
      <alignment vertical="center" wrapText="1"/>
      <protection/>
    </xf>
    <xf numFmtId="0" fontId="19" fillId="0" borderId="45" xfId="0" applyFont="1" applyFill="1" applyBorder="1" applyAlignment="1">
      <alignment horizontal="left" vertical="center" wrapText="1"/>
    </xf>
    <xf numFmtId="172" fontId="19" fillId="0" borderId="21" xfId="139" applyNumberFormat="1" applyFont="1" applyFill="1" applyBorder="1" applyAlignment="1">
      <alignment horizontal="center" vertical="center" wrapText="1"/>
      <protection/>
    </xf>
    <xf numFmtId="2" fontId="19" fillId="0" borderId="21" xfId="0" applyNumberFormat="1" applyFont="1" applyFill="1" applyBorder="1" applyAlignment="1">
      <alignment horizontal="right" vertical="center" wrapText="1"/>
    </xf>
    <xf numFmtId="49" fontId="19" fillId="0" borderId="38" xfId="119" applyNumberFormat="1" applyFont="1" applyFill="1" applyBorder="1" applyAlignment="1">
      <alignment horizontal="center" vertical="center"/>
      <protection/>
    </xf>
    <xf numFmtId="0" fontId="19" fillId="0" borderId="34" xfId="139" applyFont="1" applyFill="1" applyBorder="1" applyAlignment="1">
      <alignment horizontal="center" vertical="center" wrapText="1"/>
      <protection/>
    </xf>
    <xf numFmtId="0" fontId="19" fillId="0" borderId="46" xfId="0" applyFont="1" applyFill="1" applyBorder="1" applyAlignment="1">
      <alignment horizontal="left" vertical="center" wrapText="1"/>
    </xf>
    <xf numFmtId="172" fontId="19" fillId="0" borderId="34" xfId="139" applyNumberFormat="1" applyFont="1" applyFill="1" applyBorder="1" applyAlignment="1">
      <alignment horizontal="center" vertical="center" wrapText="1"/>
      <protection/>
    </xf>
    <xf numFmtId="2" fontId="19" fillId="0" borderId="34" xfId="0" applyNumberFormat="1" applyFont="1" applyBorder="1" applyAlignment="1">
      <alignment horizontal="center" vertical="center" wrapText="1"/>
    </xf>
    <xf numFmtId="2" fontId="19" fillId="0" borderId="34" xfId="139" applyNumberFormat="1" applyFont="1" applyFill="1" applyBorder="1" applyAlignment="1">
      <alignment horizontal="right" vertical="center" wrapText="1"/>
      <protection/>
    </xf>
    <xf numFmtId="2" fontId="19" fillId="0" borderId="34" xfId="139" applyNumberFormat="1" applyFont="1" applyFill="1" applyBorder="1" applyAlignment="1">
      <alignment vertical="center" wrapText="1"/>
      <protection/>
    </xf>
    <xf numFmtId="0" fontId="23" fillId="43" borderId="47" xfId="123" applyFont="1" applyFill="1" applyBorder="1" applyAlignment="1">
      <alignment horizontal="center" vertical="center" textRotation="90" wrapText="1"/>
      <protection/>
    </xf>
    <xf numFmtId="0" fontId="23" fillId="43" borderId="48" xfId="123" applyFont="1" applyFill="1" applyBorder="1" applyAlignment="1">
      <alignment horizontal="center" vertical="center" textRotation="90" wrapText="1"/>
      <protection/>
    </xf>
    <xf numFmtId="0" fontId="23" fillId="43" borderId="49" xfId="123" applyFont="1" applyFill="1" applyBorder="1" applyAlignment="1">
      <alignment horizontal="center" vertical="center" textRotation="90" wrapText="1"/>
      <protection/>
    </xf>
    <xf numFmtId="2" fontId="19" fillId="0" borderId="23" xfId="117" applyNumberFormat="1" applyFont="1" applyFill="1" applyBorder="1" applyAlignment="1">
      <alignment horizontal="center" vertical="center" wrapText="1"/>
      <protection/>
    </xf>
    <xf numFmtId="2" fontId="19" fillId="0" borderId="23" xfId="139" applyNumberFormat="1" applyFont="1" applyFill="1" applyBorder="1" applyAlignment="1">
      <alignment horizontal="center" vertical="center" shrinkToFit="1"/>
      <protection/>
    </xf>
    <xf numFmtId="2" fontId="19" fillId="0" borderId="50" xfId="117" applyNumberFormat="1" applyFont="1" applyFill="1" applyBorder="1" applyAlignment="1">
      <alignment horizontal="center" vertical="center" shrinkToFit="1"/>
      <protection/>
    </xf>
    <xf numFmtId="2" fontId="19" fillId="0" borderId="50" xfId="139" applyNumberFormat="1" applyFont="1" applyFill="1" applyBorder="1" applyAlignment="1">
      <alignment horizontal="center" vertical="center" shrinkToFit="1"/>
      <protection/>
    </xf>
    <xf numFmtId="2" fontId="19" fillId="0" borderId="50" xfId="139" applyNumberFormat="1" applyFont="1" applyFill="1" applyBorder="1" applyAlignment="1">
      <alignment horizontal="right" vertical="center" shrinkToFit="1"/>
      <protection/>
    </xf>
    <xf numFmtId="2" fontId="19" fillId="0" borderId="50" xfId="123" applyNumberFormat="1" applyFont="1" applyFill="1" applyBorder="1" applyAlignment="1">
      <alignment horizontal="right" vertical="center" wrapText="1"/>
      <protection/>
    </xf>
    <xf numFmtId="0" fontId="26" fillId="0" borderId="21" xfId="0" applyFont="1" applyFill="1" applyBorder="1" applyAlignment="1">
      <alignment wrapText="1"/>
    </xf>
    <xf numFmtId="0" fontId="26" fillId="0" borderId="21" xfId="0" applyFont="1" applyFill="1" applyBorder="1" applyAlignment="1">
      <alignment horizontal="left" wrapText="1"/>
    </xf>
    <xf numFmtId="2" fontId="32" fillId="0" borderId="21" xfId="139" applyNumberFormat="1" applyFont="1" applyFill="1" applyBorder="1" applyAlignment="1">
      <alignment horizontal="right" vertical="center" shrinkToFit="1"/>
      <protection/>
    </xf>
    <xf numFmtId="2" fontId="19" fillId="0" borderId="21" xfId="123" applyNumberFormat="1" applyFont="1" applyFill="1" applyBorder="1" applyAlignment="1">
      <alignment horizontal="center" vertical="center" wrapText="1"/>
      <protection/>
    </xf>
    <xf numFmtId="49" fontId="19" fillId="0" borderId="33" xfId="0" applyNumberFormat="1" applyFont="1" applyBorder="1" applyAlignment="1">
      <alignment horizontal="center" vertical="center" wrapText="1"/>
    </xf>
    <xf numFmtId="0" fontId="24" fillId="0" borderId="23" xfId="0" applyFont="1" applyBorder="1" applyAlignment="1">
      <alignment vertical="center" wrapText="1"/>
    </xf>
    <xf numFmtId="2" fontId="32" fillId="0" borderId="51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vertical="center" wrapText="1"/>
    </xf>
    <xf numFmtId="0" fontId="24" fillId="0" borderId="20" xfId="0" applyFont="1" applyBorder="1" applyAlignment="1">
      <alignment horizontal="center" vertical="center" wrapText="1"/>
    </xf>
    <xf numFmtId="0" fontId="35" fillId="39" borderId="51" xfId="0" applyFont="1" applyFill="1" applyBorder="1" applyAlignment="1">
      <alignment horizontal="center" vertical="center" wrapText="1"/>
    </xf>
    <xf numFmtId="0" fontId="24" fillId="39" borderId="51" xfId="0" applyFont="1" applyFill="1" applyBorder="1" applyAlignment="1">
      <alignment horizontal="center" vertical="center" wrapText="1"/>
    </xf>
    <xf numFmtId="2" fontId="32" fillId="39" borderId="51" xfId="0" applyNumberFormat="1" applyFont="1" applyFill="1" applyBorder="1" applyAlignment="1">
      <alignment horizontal="center" vertical="center" wrapText="1"/>
    </xf>
    <xf numFmtId="49" fontId="24" fillId="0" borderId="44" xfId="0" applyNumberFormat="1" applyFont="1" applyFill="1" applyBorder="1" applyAlignment="1">
      <alignment horizontal="center" vertical="center" wrapText="1"/>
    </xf>
    <xf numFmtId="0" fontId="30" fillId="39" borderId="44" xfId="0" applyFont="1" applyFill="1" applyBorder="1" applyAlignment="1">
      <alignment horizontal="center" vertical="center" wrapText="1"/>
    </xf>
    <xf numFmtId="2" fontId="19" fillId="0" borderId="45" xfId="123" applyNumberFormat="1" applyFont="1" applyFill="1" applyBorder="1" applyAlignment="1">
      <alignment horizontal="right" vertical="center" wrapText="1"/>
      <protection/>
    </xf>
    <xf numFmtId="2" fontId="19" fillId="39" borderId="45" xfId="123" applyNumberFormat="1" applyFont="1" applyFill="1" applyBorder="1" applyAlignment="1">
      <alignment horizontal="right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2" fontId="19" fillId="43" borderId="23" xfId="0" applyNumberFormat="1" applyFont="1" applyFill="1" applyBorder="1" applyAlignment="1">
      <alignment horizontal="center" vertical="center"/>
    </xf>
    <xf numFmtId="2" fontId="19" fillId="0" borderId="23" xfId="0" applyNumberFormat="1" applyFont="1" applyFill="1" applyBorder="1" applyAlignment="1">
      <alignment vertical="center"/>
    </xf>
    <xf numFmtId="0" fontId="35" fillId="0" borderId="51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left" vertical="center" wrapText="1"/>
    </xf>
    <xf numFmtId="0" fontId="19" fillId="0" borderId="51" xfId="0" applyFont="1" applyFill="1" applyBorder="1" applyAlignment="1">
      <alignment horizontal="center" vertical="center" wrapText="1"/>
    </xf>
    <xf numFmtId="2" fontId="19" fillId="0" borderId="51" xfId="139" applyNumberFormat="1" applyFont="1" applyFill="1" applyBorder="1" applyAlignment="1">
      <alignment horizontal="right" vertical="center" shrinkToFit="1"/>
      <protection/>
    </xf>
    <xf numFmtId="0" fontId="30" fillId="39" borderId="51" xfId="0" applyFont="1" applyFill="1" applyBorder="1" applyAlignment="1">
      <alignment vertical="center" wrapText="1"/>
    </xf>
    <xf numFmtId="2" fontId="19" fillId="39" borderId="51" xfId="139" applyNumberFormat="1" applyFont="1" applyFill="1" applyBorder="1" applyAlignment="1">
      <alignment horizontal="right" vertical="center" shrinkToFit="1"/>
      <protection/>
    </xf>
    <xf numFmtId="0" fontId="19" fillId="0" borderId="51" xfId="119" applyFont="1" applyFill="1" applyBorder="1" applyAlignment="1">
      <alignment horizontal="left" vertical="center" wrapText="1"/>
      <protection/>
    </xf>
    <xf numFmtId="0" fontId="19" fillId="0" borderId="51" xfId="119" applyFont="1" applyFill="1" applyBorder="1" applyAlignment="1">
      <alignment horizontal="center" vertical="center"/>
      <protection/>
    </xf>
    <xf numFmtId="2" fontId="19" fillId="0" borderId="51" xfId="139" applyNumberFormat="1" applyFont="1" applyFill="1" applyBorder="1" applyAlignment="1">
      <alignment horizontal="center" vertical="center"/>
      <protection/>
    </xf>
    <xf numFmtId="0" fontId="26" fillId="0" borderId="21" xfId="0" applyFont="1" applyFill="1" applyBorder="1" applyAlignment="1">
      <alignment vertical="center" wrapText="1"/>
    </xf>
    <xf numFmtId="49" fontId="19" fillId="0" borderId="33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vertical="center" wrapText="1"/>
    </xf>
    <xf numFmtId="0" fontId="19" fillId="0" borderId="2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wrapText="1"/>
    </xf>
    <xf numFmtId="0" fontId="19" fillId="0" borderId="25" xfId="122" applyFont="1" applyFill="1" applyBorder="1" applyAlignment="1">
      <alignment horizontal="center" vertical="center" wrapText="1"/>
      <protection/>
    </xf>
    <xf numFmtId="0" fontId="19" fillId="0" borderId="33" xfId="122" applyFont="1" applyFill="1" applyBorder="1" applyAlignment="1">
      <alignment horizontal="right" vertical="center"/>
      <protection/>
    </xf>
    <xf numFmtId="0" fontId="23" fillId="0" borderId="38" xfId="122" applyFont="1" applyFill="1" applyBorder="1" applyAlignment="1">
      <alignment horizontal="right" vertical="center"/>
      <protection/>
    </xf>
    <xf numFmtId="170" fontId="19" fillId="0" borderId="20" xfId="122" applyNumberFormat="1" applyFont="1" applyFill="1" applyBorder="1" applyAlignment="1">
      <alignment horizontal="center" vertical="center" wrapText="1"/>
      <protection/>
    </xf>
    <xf numFmtId="0" fontId="23" fillId="0" borderId="33" xfId="122" applyFont="1" applyFill="1" applyBorder="1" applyAlignment="1">
      <alignment horizontal="right" vertical="center"/>
      <protection/>
    </xf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33" fillId="0" borderId="52" xfId="0" applyFont="1" applyFill="1" applyBorder="1" applyAlignment="1">
      <alignment horizontal="center"/>
    </xf>
    <xf numFmtId="0" fontId="33" fillId="0" borderId="52" xfId="0" applyFont="1" applyFill="1" applyBorder="1" applyAlignment="1">
      <alignment horizontal="center" vertical="center" wrapText="1"/>
    </xf>
    <xf numFmtId="0" fontId="19" fillId="0" borderId="53" xfId="121" applyFont="1" applyFill="1" applyBorder="1" applyAlignment="1">
      <alignment horizontal="right" vertical="center"/>
      <protection/>
    </xf>
    <xf numFmtId="0" fontId="23" fillId="0" borderId="54" xfId="121" applyFont="1" applyFill="1" applyBorder="1" applyAlignment="1">
      <alignment horizontal="right" vertical="center"/>
      <protection/>
    </xf>
    <xf numFmtId="0" fontId="23" fillId="0" borderId="55" xfId="121" applyFont="1" applyFill="1" applyBorder="1" applyAlignment="1">
      <alignment horizontal="right" vertical="center"/>
      <protection/>
    </xf>
    <xf numFmtId="0" fontId="29" fillId="0" borderId="0" xfId="0" applyFont="1" applyBorder="1" applyAlignment="1">
      <alignment horizontal="center"/>
    </xf>
    <xf numFmtId="0" fontId="29" fillId="0" borderId="16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center" wrapText="1"/>
    </xf>
    <xf numFmtId="0" fontId="19" fillId="0" borderId="18" xfId="121" applyFont="1" applyFill="1" applyBorder="1" applyAlignment="1">
      <alignment horizontal="center" vertical="center" wrapText="1"/>
      <protection/>
    </xf>
    <xf numFmtId="0" fontId="23" fillId="0" borderId="54" xfId="123" applyFont="1" applyFill="1" applyBorder="1" applyAlignment="1">
      <alignment horizontal="right" vertical="center"/>
      <protection/>
    </xf>
    <xf numFmtId="0" fontId="23" fillId="0" borderId="11" xfId="121" applyFont="1" applyFill="1" applyBorder="1" applyAlignment="1">
      <alignment horizontal="right" vertical="center"/>
      <protection/>
    </xf>
    <xf numFmtId="0" fontId="23" fillId="0" borderId="56" xfId="121" applyFont="1" applyFill="1" applyBorder="1" applyAlignment="1">
      <alignment horizontal="right" vertical="center"/>
      <protection/>
    </xf>
    <xf numFmtId="0" fontId="23" fillId="0" borderId="12" xfId="123" applyFont="1" applyFill="1" applyBorder="1" applyAlignment="1">
      <alignment horizontal="center" vertical="center" wrapText="1"/>
      <protection/>
    </xf>
    <xf numFmtId="0" fontId="23" fillId="0" borderId="13" xfId="119" applyFont="1" applyFill="1" applyBorder="1" applyAlignment="1">
      <alignment horizontal="center" vertical="center" wrapText="1"/>
      <protection/>
    </xf>
    <xf numFmtId="0" fontId="35" fillId="39" borderId="33" xfId="0" applyFont="1" applyFill="1" applyBorder="1" applyAlignment="1">
      <alignment horizontal="center" vertical="center" wrapText="1"/>
    </xf>
    <xf numFmtId="0" fontId="23" fillId="0" borderId="57" xfId="123" applyFont="1" applyFill="1" applyBorder="1" applyAlignment="1">
      <alignment horizontal="center" vertical="center" textRotation="90" wrapText="1"/>
      <protection/>
    </xf>
    <xf numFmtId="0" fontId="23" fillId="0" borderId="11" xfId="123" applyFont="1" applyFill="1" applyBorder="1" applyAlignment="1">
      <alignment horizontal="center" vertical="center" wrapText="1"/>
      <protection/>
    </xf>
    <xf numFmtId="0" fontId="34" fillId="0" borderId="21" xfId="0" applyFont="1" applyFill="1" applyBorder="1" applyAlignment="1">
      <alignment horizontal="right" vertical="center" wrapText="1"/>
    </xf>
    <xf numFmtId="0" fontId="34" fillId="0" borderId="34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19" fillId="43" borderId="0" xfId="123" applyFont="1" applyFill="1" applyBorder="1" applyAlignment="1">
      <alignment horizontal="right" vertical="center" wrapText="1"/>
      <protection/>
    </xf>
    <xf numFmtId="0" fontId="23" fillId="0" borderId="25" xfId="123" applyFont="1" applyFill="1" applyBorder="1" applyAlignment="1">
      <alignment horizontal="center" vertical="center" wrapText="1"/>
      <protection/>
    </xf>
    <xf numFmtId="0" fontId="23" fillId="0" borderId="25" xfId="123" applyFont="1" applyFill="1" applyBorder="1" applyAlignment="1">
      <alignment horizontal="center" vertical="center" textRotation="90" wrapText="1"/>
      <protection/>
    </xf>
    <xf numFmtId="49" fontId="25" fillId="39" borderId="33" xfId="119" applyNumberFormat="1" applyFont="1" applyFill="1" applyBorder="1" applyAlignment="1">
      <alignment horizontal="center" vertical="center"/>
      <protection/>
    </xf>
    <xf numFmtId="0" fontId="25" fillId="39" borderId="33" xfId="0" applyFont="1" applyFill="1" applyBorder="1" applyAlignment="1">
      <alignment horizontal="center" vertical="center" wrapText="1"/>
    </xf>
    <xf numFmtId="0" fontId="23" fillId="0" borderId="0" xfId="122" applyFont="1" applyFill="1" applyBorder="1" applyAlignment="1">
      <alignment horizontal="left" vertical="center" wrapText="1"/>
      <protection/>
    </xf>
    <xf numFmtId="0" fontId="19" fillId="0" borderId="0" xfId="122" applyFont="1" applyFill="1" applyBorder="1" applyAlignment="1">
      <alignment horizontal="left" vertical="center" wrapText="1"/>
      <protection/>
    </xf>
    <xf numFmtId="0" fontId="28" fillId="39" borderId="20" xfId="119" applyFont="1" applyFill="1" applyBorder="1" applyAlignment="1">
      <alignment horizontal="left" vertical="center" wrapText="1"/>
      <protection/>
    </xf>
    <xf numFmtId="0" fontId="48" fillId="39" borderId="45" xfId="0" applyFont="1" applyFill="1" applyBorder="1" applyAlignment="1">
      <alignment horizontal="left" vertical="center"/>
    </xf>
    <xf numFmtId="0" fontId="23" fillId="39" borderId="45" xfId="0" applyFont="1" applyFill="1" applyBorder="1" applyAlignment="1">
      <alignment horizontal="left" vertical="center" wrapText="1"/>
    </xf>
    <xf numFmtId="0" fontId="19" fillId="44" borderId="21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0" fontId="19" fillId="44" borderId="21" xfId="0" applyFont="1" applyFill="1" applyBorder="1" applyAlignment="1">
      <alignment horizontal="center"/>
    </xf>
    <xf numFmtId="0" fontId="56" fillId="44" borderId="21" xfId="0" applyFont="1" applyFill="1" applyBorder="1" applyAlignment="1">
      <alignment horizontal="center"/>
    </xf>
  </cellXfs>
  <cellStyles count="136">
    <cellStyle name="Normal" xfId="0"/>
    <cellStyle name="1. izcēlums" xfId="15"/>
    <cellStyle name="1. izcēlums" xfId="16"/>
    <cellStyle name="2. izcēlums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no 1. izcēluma" xfId="24"/>
    <cellStyle name="20% no 1. izcēluma" xfId="25"/>
    <cellStyle name="20% no 2. izcēluma" xfId="26"/>
    <cellStyle name="20% no 2. izcēluma" xfId="27"/>
    <cellStyle name="20% no 3. izcēluma" xfId="28"/>
    <cellStyle name="20% no 3. izcēluma" xfId="29"/>
    <cellStyle name="20% no 4. izcēluma" xfId="30"/>
    <cellStyle name="20% no 4. izcēluma" xfId="31"/>
    <cellStyle name="20% no 5. izcēluma" xfId="32"/>
    <cellStyle name="20% no 5. izcēluma" xfId="33"/>
    <cellStyle name="20% no 6. izcēluma" xfId="34"/>
    <cellStyle name="20% no 6. izcēluma" xfId="35"/>
    <cellStyle name="3. izcēlums " xfId="36"/>
    <cellStyle name="4. izcēlums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no 1. izcēluma" xfId="44"/>
    <cellStyle name="40% no 1. izcēluma" xfId="45"/>
    <cellStyle name="40% no 2. izcēluma" xfId="46"/>
    <cellStyle name="40% no 2. izcēluma" xfId="47"/>
    <cellStyle name="40% no 3. izcēluma" xfId="48"/>
    <cellStyle name="40% no 3. izcēluma" xfId="49"/>
    <cellStyle name="40% no 4. izcēluma" xfId="50"/>
    <cellStyle name="40% no 4. izcēluma" xfId="51"/>
    <cellStyle name="40% no 5. izcēluma" xfId="52"/>
    <cellStyle name="40% no 5. izcēluma" xfId="53"/>
    <cellStyle name="40% no 6. izcēluma" xfId="54"/>
    <cellStyle name="40% no 6. izcēluma" xfId="55"/>
    <cellStyle name="5. izcēlums" xfId="56"/>
    <cellStyle name="6. izcēlums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no 1. izcēluma" xfId="64"/>
    <cellStyle name="60% no 1. izcēluma" xfId="65"/>
    <cellStyle name="60% no 2. izcēluma" xfId="66"/>
    <cellStyle name="60% no 2. izcēluma" xfId="67"/>
    <cellStyle name="60% no 3. izcēluma" xfId="68"/>
    <cellStyle name="60% no 3. izcēluma" xfId="69"/>
    <cellStyle name="60% no 4. izcēluma" xfId="70"/>
    <cellStyle name="60% no 4. izcēluma" xfId="71"/>
    <cellStyle name="60% no 5. izcēluma" xfId="72"/>
    <cellStyle name="60% no 5. izcēluma" xfId="73"/>
    <cellStyle name="60% no 6. izcēluma" xfId="74"/>
    <cellStyle name="60% no 6. izcēluma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prēķināšana" xfId="82"/>
    <cellStyle name="Bad" xfId="83"/>
    <cellStyle name="Brīdinājuma teksts" xfId="84"/>
    <cellStyle name="Calculation" xfId="85"/>
    <cellStyle name="Check Cell" xfId="86"/>
    <cellStyle name="Excel Built-in Normal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Hyperlink" xfId="94"/>
    <cellStyle name="Ievade" xfId="95"/>
    <cellStyle name="Input" xfId="96"/>
    <cellStyle name="Followed Hyperlink" xfId="97"/>
    <cellStyle name="Izvade" xfId="98"/>
    <cellStyle name="Comma" xfId="99"/>
    <cellStyle name="Comma [0]" xfId="100"/>
    <cellStyle name="Kopsumma" xfId="101"/>
    <cellStyle name="Labs" xfId="102"/>
    <cellStyle name="Linked Cell" xfId="103"/>
    <cellStyle name="Neitrāls" xfId="104"/>
    <cellStyle name="Neutral" xfId="105"/>
    <cellStyle name="Normal 11" xfId="106"/>
    <cellStyle name="Normal 13" xfId="107"/>
    <cellStyle name="Normal 18" xfId="108"/>
    <cellStyle name="Normal 19" xfId="109"/>
    <cellStyle name="Normal 2" xfId="110"/>
    <cellStyle name="Normal 24" xfId="111"/>
    <cellStyle name="Normal 28" xfId="112"/>
    <cellStyle name="Normal 35" xfId="113"/>
    <cellStyle name="Normal 37" xfId="114"/>
    <cellStyle name="Normal 9" xfId="115"/>
    <cellStyle name="Normal_1" xfId="116"/>
    <cellStyle name="Normal_1 (4)" xfId="117"/>
    <cellStyle name="Normal_2  etapi mahud_PK mdd 21.01.09" xfId="118"/>
    <cellStyle name="Normal_Bill x.1" xfId="119"/>
    <cellStyle name="Normal_K1" xfId="120"/>
    <cellStyle name="Normal_kopsavilkuma apr" xfId="121"/>
    <cellStyle name="Normal_koptame1" xfId="122"/>
    <cellStyle name="Normal_lokalas tames forma2" xfId="123"/>
    <cellStyle name="Normal_NAI" xfId="124"/>
    <cellStyle name="Normal_Sheet1" xfId="125"/>
    <cellStyle name="Normal_U1" xfId="126"/>
    <cellStyle name="Nosaukums" xfId="127"/>
    <cellStyle name="Note" xfId="128"/>
    <cellStyle name="Output" xfId="129"/>
    <cellStyle name="Parasts 2" xfId="130"/>
    <cellStyle name="Paskaidrojošs teksts" xfId="131"/>
    <cellStyle name="Pārbaudes šūna" xfId="132"/>
    <cellStyle name="Piezīme" xfId="133"/>
    <cellStyle name="Percent" xfId="134"/>
    <cellStyle name="Saistīta šūna" xfId="135"/>
    <cellStyle name="Saistītā šūna" xfId="136"/>
    <cellStyle name="Slikts" xfId="137"/>
    <cellStyle name="Stils 1" xfId="138"/>
    <cellStyle name="Style 1" xfId="139"/>
    <cellStyle name="Style 1 2" xfId="140"/>
    <cellStyle name="Title" xfId="141"/>
    <cellStyle name="Total" xfId="142"/>
    <cellStyle name="Currency" xfId="143"/>
    <cellStyle name="Currency [0]" xfId="144"/>
    <cellStyle name="Virsraksts 1" xfId="145"/>
    <cellStyle name="Virsraksts 2" xfId="146"/>
    <cellStyle name="Virsraksts 3" xfId="147"/>
    <cellStyle name="Virsraksts 4" xfId="148"/>
    <cellStyle name="Warning Text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9"/>
  <sheetViews>
    <sheetView workbookViewId="0" topLeftCell="A1">
      <selection activeCell="E13" sqref="E13"/>
    </sheetView>
  </sheetViews>
  <sheetFormatPr defaultColWidth="9.140625" defaultRowHeight="12.75"/>
  <cols>
    <col min="1" max="1" width="12.7109375" style="1" customWidth="1"/>
    <col min="2" max="2" width="14.8515625" style="1" customWidth="1"/>
    <col min="3" max="3" width="47.28125" style="1" customWidth="1"/>
    <col min="4" max="4" width="34.140625" style="1" customWidth="1"/>
    <col min="5" max="253" width="9.140625" style="1" customWidth="1"/>
    <col min="254" max="16384" width="9.140625" style="2" customWidth="1"/>
  </cols>
  <sheetData>
    <row r="1" spans="1:6" s="2" customFormat="1" ht="18.75" customHeight="1">
      <c r="A1"/>
      <c r="B1" s="358" t="s">
        <v>6</v>
      </c>
      <c r="C1" s="358"/>
      <c r="D1" s="358"/>
      <c r="E1"/>
      <c r="F1"/>
    </row>
    <row r="2" spans="1:6" s="2" customFormat="1" ht="18.75" customHeight="1">
      <c r="A2"/>
      <c r="B2" s="359" t="s">
        <v>7</v>
      </c>
      <c r="C2" s="359"/>
      <c r="D2" s="359"/>
      <c r="E2"/>
      <c r="F2"/>
    </row>
    <row r="3" spans="1:6" s="2" customFormat="1" ht="18.75" customHeight="1">
      <c r="A3"/>
      <c r="B3" s="360" t="s">
        <v>8</v>
      </c>
      <c r="C3" s="360"/>
      <c r="D3" s="360"/>
      <c r="E3"/>
      <c r="F3"/>
    </row>
    <row r="4" spans="1:6" s="2" customFormat="1" ht="18.75" customHeight="1">
      <c r="A4"/>
      <c r="B4" s="361" t="s">
        <v>9</v>
      </c>
      <c r="C4" s="361"/>
      <c r="D4" s="361"/>
      <c r="E4"/>
      <c r="F4"/>
    </row>
    <row r="5" spans="1:6" s="2" customFormat="1" ht="18.75" customHeight="1">
      <c r="A5"/>
      <c r="B5" s="358" t="s">
        <v>10</v>
      </c>
      <c r="C5" s="358"/>
      <c r="D5" s="358"/>
      <c r="E5"/>
      <c r="F5"/>
    </row>
    <row r="6" spans="1:6" s="2" customFormat="1" ht="18.75" customHeight="1">
      <c r="A6"/>
      <c r="B6" s="3"/>
      <c r="C6" s="3"/>
      <c r="D6" s="3"/>
      <c r="E6"/>
      <c r="F6"/>
    </row>
    <row r="7" spans="1:6" s="2" customFormat="1" ht="18.75" customHeight="1">
      <c r="A7"/>
      <c r="B7" s="3"/>
      <c r="C7" s="3"/>
      <c r="D7" s="3"/>
      <c r="E7"/>
      <c r="F7"/>
    </row>
    <row r="8" spans="1:6" s="2" customFormat="1" ht="18.75" customHeight="1">
      <c r="A8"/>
      <c r="B8" s="3"/>
      <c r="C8" s="3"/>
      <c r="D8" s="3"/>
      <c r="E8"/>
      <c r="F8"/>
    </row>
    <row r="9" spans="1:6" s="2" customFormat="1" ht="18.75" customHeight="1">
      <c r="A9"/>
      <c r="B9" s="362" t="s">
        <v>11</v>
      </c>
      <c r="C9" s="362"/>
      <c r="D9" s="362"/>
      <c r="E9"/>
      <c r="F9"/>
    </row>
    <row r="10" spans="1:6" s="2" customFormat="1" ht="18.75" customHeight="1">
      <c r="A10"/>
      <c r="B10" s="3"/>
      <c r="C10" s="3"/>
      <c r="D10" s="3"/>
      <c r="E10"/>
      <c r="F10"/>
    </row>
    <row r="11" spans="1:6" s="2" customFormat="1" ht="18.75" customHeight="1">
      <c r="A11" s="352" t="s">
        <v>12</v>
      </c>
      <c r="B11" s="352"/>
      <c r="C11" s="352"/>
      <c r="D11"/>
      <c r="E11"/>
      <c r="F11"/>
    </row>
    <row r="12" spans="1:6" s="2" customFormat="1" ht="18.75" customHeight="1">
      <c r="A12" s="352" t="s">
        <v>13</v>
      </c>
      <c r="B12" s="352"/>
      <c r="C12" s="352"/>
      <c r="D12"/>
      <c r="E12"/>
      <c r="F12"/>
    </row>
    <row r="13" spans="1:6" s="2" customFormat="1" ht="18.75" customHeight="1">
      <c r="A13" s="5" t="s">
        <v>14</v>
      </c>
      <c r="B13" s="4"/>
      <c r="C13" s="4"/>
      <c r="D13"/>
      <c r="E13"/>
      <c r="F13"/>
    </row>
    <row r="14" spans="1:6" s="2" customFormat="1" ht="18.75" customHeight="1">
      <c r="A14" s="6" t="s">
        <v>15</v>
      </c>
      <c r="B14" s="4"/>
      <c r="C14" s="4"/>
      <c r="D14"/>
      <c r="E14"/>
      <c r="F14"/>
    </row>
    <row r="15" spans="1:4" s="2" customFormat="1" ht="28.5" customHeight="1">
      <c r="A15" s="352" t="s">
        <v>648</v>
      </c>
      <c r="B15" s="352"/>
      <c r="C15" s="352"/>
      <c r="D15" s="352"/>
    </row>
    <row r="16" spans="1:4" ht="15.75" customHeight="1">
      <c r="A16" s="7"/>
      <c r="B16" s="7"/>
      <c r="C16" s="8"/>
      <c r="D16" s="8"/>
    </row>
    <row r="17" spans="1:4" ht="12.75" customHeight="1">
      <c r="A17" s="7"/>
      <c r="B17" s="7"/>
      <c r="C17" s="2"/>
      <c r="D17" s="7"/>
    </row>
    <row r="18" spans="1:4" ht="33" customHeight="1">
      <c r="A18" s="9" t="s">
        <v>16</v>
      </c>
      <c r="B18" s="353" t="s">
        <v>17</v>
      </c>
      <c r="C18" s="353"/>
      <c r="D18" s="10" t="s">
        <v>617</v>
      </c>
    </row>
    <row r="19" spans="1:4" ht="57" customHeight="1">
      <c r="A19" s="11" t="s">
        <v>18</v>
      </c>
      <c r="B19" s="356" t="s">
        <v>19</v>
      </c>
      <c r="C19" s="356"/>
      <c r="D19" s="12"/>
    </row>
    <row r="20" spans="1:4" ht="15.75">
      <c r="A20" s="357" t="s">
        <v>20</v>
      </c>
      <c r="B20" s="357"/>
      <c r="C20" s="357"/>
      <c r="D20" s="12"/>
    </row>
    <row r="21" spans="1:4" ht="15.75">
      <c r="A21" s="354" t="s">
        <v>21</v>
      </c>
      <c r="B21" s="354"/>
      <c r="C21" s="354"/>
      <c r="D21" s="13"/>
    </row>
    <row r="22" spans="1:4" ht="15.75">
      <c r="A22" s="355" t="s">
        <v>22</v>
      </c>
      <c r="B22" s="355"/>
      <c r="C22" s="355"/>
      <c r="D22" s="14"/>
    </row>
    <row r="23" spans="1:253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ht="15.75">
      <c r="A24" s="15"/>
    </row>
    <row r="25" ht="15.75">
      <c r="A25" s="16"/>
    </row>
    <row r="26" spans="1:2" ht="15.75">
      <c r="A26" s="17"/>
      <c r="B26" s="18"/>
    </row>
    <row r="27" spans="1:3" ht="15.75">
      <c r="A27" s="350" t="s">
        <v>23</v>
      </c>
      <c r="B27" s="350"/>
      <c r="C27" s="350"/>
    </row>
    <row r="28" spans="1:3" ht="15.75">
      <c r="A28" s="351" t="s">
        <v>24</v>
      </c>
      <c r="B28" s="351"/>
      <c r="C28" s="351"/>
    </row>
    <row r="29" spans="1:2" ht="15.75">
      <c r="A29" s="19"/>
      <c r="B29" s="19"/>
    </row>
  </sheetData>
  <sheetProtection/>
  <mergeCells count="16">
    <mergeCell ref="A11:C11"/>
    <mergeCell ref="A12:C12"/>
    <mergeCell ref="B1:D1"/>
    <mergeCell ref="B2:D2"/>
    <mergeCell ref="B3:D3"/>
    <mergeCell ref="B4:D4"/>
    <mergeCell ref="B5:D5"/>
    <mergeCell ref="B9:D9"/>
    <mergeCell ref="A27:C27"/>
    <mergeCell ref="A28:C28"/>
    <mergeCell ref="A15:D15"/>
    <mergeCell ref="B18:C18"/>
    <mergeCell ref="A21:C21"/>
    <mergeCell ref="A22:C22"/>
    <mergeCell ref="B19:C19"/>
    <mergeCell ref="A20:C20"/>
  </mergeCells>
  <printOptions/>
  <pageMargins left="0.7" right="0.7" top="0.75" bottom="0.75" header="0.5118055555555555" footer="0.5118055555555555"/>
  <pageSetup fitToWidth="0" fitToHeight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0">
      <selection activeCell="A6" sqref="A6:E6"/>
    </sheetView>
  </sheetViews>
  <sheetFormatPr defaultColWidth="9.140625" defaultRowHeight="12.75"/>
  <cols>
    <col min="1" max="1" width="7.28125" style="57" customWidth="1"/>
    <col min="2" max="2" width="10.421875" style="57" customWidth="1"/>
    <col min="3" max="3" width="38.57421875" style="57" customWidth="1"/>
    <col min="4" max="7" width="8.421875" style="57" customWidth="1"/>
    <col min="8" max="16" width="7.57421875" style="57" customWidth="1"/>
    <col min="17" max="17" width="11.57421875" style="57" customWidth="1"/>
    <col min="18" max="16384" width="9.140625" style="57" customWidth="1"/>
  </cols>
  <sheetData>
    <row r="1" spans="1:7" s="60" customFormat="1" ht="16.5" customHeight="1">
      <c r="A1" s="26"/>
      <c r="B1" s="26"/>
      <c r="C1" s="27"/>
      <c r="D1" s="27"/>
      <c r="E1" s="152"/>
      <c r="G1" s="226" t="s">
        <v>595</v>
      </c>
    </row>
    <row r="2" spans="1:7" s="60" customFormat="1" ht="14.25" customHeight="1">
      <c r="A2" s="392"/>
      <c r="B2" s="392"/>
      <c r="C2" s="170"/>
      <c r="D2" s="170"/>
      <c r="E2" s="152"/>
      <c r="G2" s="247" t="s">
        <v>621</v>
      </c>
    </row>
    <row r="3" spans="1:16" s="60" customFormat="1" ht="15.75">
      <c r="A3" s="385" t="s">
        <v>14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</row>
    <row r="4" spans="1:16" s="60" customFormat="1" ht="18" customHeight="1">
      <c r="A4" s="5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60" customFormat="1" ht="18" customHeight="1">
      <c r="A5" s="352" t="s">
        <v>15</v>
      </c>
      <c r="B5" s="352"/>
      <c r="C5" s="352"/>
      <c r="D5" s="352"/>
      <c r="E5" s="352"/>
      <c r="F5" s="352"/>
      <c r="G5" s="352"/>
      <c r="H5" s="22"/>
      <c r="I5" s="22"/>
      <c r="J5" s="22"/>
      <c r="K5" s="22"/>
      <c r="L5" s="22"/>
      <c r="M5" s="22"/>
      <c r="N5" s="22"/>
      <c r="O5" s="22"/>
      <c r="P5" s="22"/>
    </row>
    <row r="6" spans="1:16" s="60" customFormat="1" ht="18" customHeight="1">
      <c r="A6" s="352" t="s">
        <v>63</v>
      </c>
      <c r="B6" s="352"/>
      <c r="C6" s="352"/>
      <c r="D6" s="352"/>
      <c r="E6" s="35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60" customFormat="1" ht="18" customHeight="1">
      <c r="A7" s="6" t="s">
        <v>649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60" customFormat="1" ht="18" customHeight="1">
      <c r="A8" s="62"/>
      <c r="B8" s="62"/>
      <c r="F8" s="67"/>
      <c r="G8" s="67"/>
      <c r="H8" s="68"/>
      <c r="I8" s="68"/>
      <c r="J8" s="68"/>
      <c r="K8" s="65"/>
      <c r="L8" s="386"/>
      <c r="M8" s="386"/>
      <c r="N8" s="69"/>
      <c r="O8" s="65"/>
      <c r="P8" s="70"/>
    </row>
    <row r="9" spans="1:16" ht="18" customHeight="1">
      <c r="A9" s="71"/>
      <c r="B9" s="71"/>
      <c r="F9" s="58"/>
      <c r="G9" s="67"/>
      <c r="H9" s="67"/>
      <c r="I9" s="67"/>
      <c r="J9" s="67"/>
      <c r="K9" s="59"/>
      <c r="L9" s="72" t="s">
        <v>64</v>
      </c>
      <c r="M9" s="28"/>
      <c r="N9" s="59"/>
      <c r="O9" s="59"/>
      <c r="P9" s="67"/>
    </row>
    <row r="10" spans="1:16" ht="12.7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228"/>
      <c r="N10" s="71"/>
      <c r="O10" s="71"/>
      <c r="P10" s="71"/>
    </row>
    <row r="11" spans="1:16" s="60" customFormat="1" ht="15.75" customHeight="1">
      <c r="A11" s="380" t="s">
        <v>16</v>
      </c>
      <c r="B11" s="387" t="s">
        <v>65</v>
      </c>
      <c r="C11" s="387" t="s">
        <v>66</v>
      </c>
      <c r="D11" s="388" t="s">
        <v>67</v>
      </c>
      <c r="E11" s="379" t="s">
        <v>68</v>
      </c>
      <c r="F11" s="380" t="s">
        <v>69</v>
      </c>
      <c r="G11" s="380"/>
      <c r="H11" s="380"/>
      <c r="I11" s="380"/>
      <c r="J11" s="380"/>
      <c r="K11" s="380"/>
      <c r="L11" s="376" t="s">
        <v>70</v>
      </c>
      <c r="M11" s="376"/>
      <c r="N11" s="376"/>
      <c r="O11" s="376"/>
      <c r="P11" s="376"/>
    </row>
    <row r="12" spans="1:16" ht="82.5" customHeight="1">
      <c r="A12" s="380"/>
      <c r="B12" s="387"/>
      <c r="C12" s="387"/>
      <c r="D12" s="388"/>
      <c r="E12" s="379"/>
      <c r="F12" s="309" t="s">
        <v>625</v>
      </c>
      <c r="G12" s="309" t="s">
        <v>71</v>
      </c>
      <c r="H12" s="309" t="s">
        <v>626</v>
      </c>
      <c r="I12" s="309" t="s">
        <v>627</v>
      </c>
      <c r="J12" s="309" t="s">
        <v>628</v>
      </c>
      <c r="K12" s="310" t="s">
        <v>629</v>
      </c>
      <c r="L12" s="309" t="s">
        <v>630</v>
      </c>
      <c r="M12" s="309" t="s">
        <v>626</v>
      </c>
      <c r="N12" s="309" t="s">
        <v>631</v>
      </c>
      <c r="O12" s="309" t="s">
        <v>628</v>
      </c>
      <c r="P12" s="311" t="s">
        <v>72</v>
      </c>
    </row>
    <row r="13" spans="1:16" ht="15.75">
      <c r="A13" s="74">
        <v>1</v>
      </c>
      <c r="B13" s="75">
        <v>2</v>
      </c>
      <c r="C13" s="75">
        <v>3</v>
      </c>
      <c r="D13" s="75">
        <v>4</v>
      </c>
      <c r="E13" s="75">
        <v>5</v>
      </c>
      <c r="F13" s="75">
        <v>6</v>
      </c>
      <c r="G13" s="75">
        <v>7</v>
      </c>
      <c r="H13" s="75">
        <v>8</v>
      </c>
      <c r="I13" s="75">
        <v>9</v>
      </c>
      <c r="J13" s="75">
        <v>10</v>
      </c>
      <c r="K13" s="75">
        <v>11</v>
      </c>
      <c r="L13" s="75">
        <v>12</v>
      </c>
      <c r="M13" s="75">
        <v>13</v>
      </c>
      <c r="N13" s="75">
        <v>14</v>
      </c>
      <c r="O13" s="75">
        <v>15</v>
      </c>
      <c r="P13" s="229">
        <v>16</v>
      </c>
    </row>
    <row r="14" spans="1:16" ht="15.75" customHeight="1">
      <c r="A14" s="281" t="s">
        <v>74</v>
      </c>
      <c r="B14" s="282"/>
      <c r="C14" s="393" t="s">
        <v>596</v>
      </c>
      <c r="D14" s="393"/>
      <c r="E14" s="393"/>
      <c r="F14" s="283"/>
      <c r="G14" s="284"/>
      <c r="H14" s="284"/>
      <c r="I14" s="284"/>
      <c r="J14" s="284"/>
      <c r="K14" s="284"/>
      <c r="L14" s="284"/>
      <c r="M14" s="284"/>
      <c r="N14" s="284"/>
      <c r="O14" s="284"/>
      <c r="P14" s="285"/>
    </row>
    <row r="15" spans="1:16" ht="14.25" customHeight="1">
      <c r="A15" s="286" t="s">
        <v>79</v>
      </c>
      <c r="B15" s="287"/>
      <c r="C15" s="394" t="s">
        <v>597</v>
      </c>
      <c r="D15" s="394"/>
      <c r="E15" s="394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9"/>
    </row>
    <row r="16" spans="1:16" ht="47.25">
      <c r="A16" s="290" t="s">
        <v>598</v>
      </c>
      <c r="B16" s="92"/>
      <c r="C16" s="291" t="s">
        <v>599</v>
      </c>
      <c r="D16" s="102" t="s">
        <v>583</v>
      </c>
      <c r="E16" s="292">
        <v>255</v>
      </c>
      <c r="F16" s="293"/>
      <c r="G16" s="97"/>
      <c r="H16" s="97"/>
      <c r="I16" s="98"/>
      <c r="J16" s="260"/>
      <c r="K16" s="97"/>
      <c r="L16" s="294"/>
      <c r="M16" s="294"/>
      <c r="N16" s="294"/>
      <c r="O16" s="294"/>
      <c r="P16" s="295"/>
    </row>
    <row r="17" spans="1:16" ht="78.75">
      <c r="A17" s="290" t="s">
        <v>600</v>
      </c>
      <c r="B17" s="92"/>
      <c r="C17" s="291" t="s">
        <v>601</v>
      </c>
      <c r="D17" s="112" t="s">
        <v>602</v>
      </c>
      <c r="E17" s="292">
        <v>30</v>
      </c>
      <c r="F17" s="293"/>
      <c r="G17" s="97"/>
      <c r="H17" s="97"/>
      <c r="I17" s="98"/>
      <c r="J17" s="260"/>
      <c r="K17" s="97"/>
      <c r="L17" s="294"/>
      <c r="M17" s="294"/>
      <c r="N17" s="294"/>
      <c r="O17" s="294"/>
      <c r="P17" s="295"/>
    </row>
    <row r="18" spans="1:16" ht="15" customHeight="1">
      <c r="A18" s="296" t="s">
        <v>81</v>
      </c>
      <c r="B18" s="297"/>
      <c r="C18" s="395" t="s">
        <v>603</v>
      </c>
      <c r="D18" s="395"/>
      <c r="E18" s="395"/>
      <c r="F18" s="298"/>
      <c r="G18" s="88"/>
      <c r="H18" s="88"/>
      <c r="I18" s="298"/>
      <c r="J18" s="298"/>
      <c r="K18" s="88"/>
      <c r="L18" s="238"/>
      <c r="M18" s="238"/>
      <c r="N18" s="238"/>
      <c r="O18" s="238"/>
      <c r="P18" s="239"/>
    </row>
    <row r="19" spans="1:16" ht="47.25">
      <c r="A19" s="290" t="s">
        <v>604</v>
      </c>
      <c r="B19" s="92"/>
      <c r="C19" s="299" t="s">
        <v>605</v>
      </c>
      <c r="D19" s="102" t="s">
        <v>583</v>
      </c>
      <c r="E19" s="292">
        <v>245</v>
      </c>
      <c r="F19" s="244"/>
      <c r="G19" s="97"/>
      <c r="H19" s="97"/>
      <c r="I19" s="98"/>
      <c r="J19" s="97"/>
      <c r="K19" s="97"/>
      <c r="L19" s="294"/>
      <c r="M19" s="294"/>
      <c r="N19" s="294"/>
      <c r="O19" s="294"/>
      <c r="P19" s="295"/>
    </row>
    <row r="20" spans="1:16" ht="31.5">
      <c r="A20" s="290" t="s">
        <v>606</v>
      </c>
      <c r="B20" s="92"/>
      <c r="C20" s="299" t="s">
        <v>607</v>
      </c>
      <c r="D20" s="300" t="s">
        <v>212</v>
      </c>
      <c r="E20" s="292">
        <v>30</v>
      </c>
      <c r="F20" s="244"/>
      <c r="G20" s="97"/>
      <c r="H20" s="97"/>
      <c r="I20" s="98"/>
      <c r="J20" s="97"/>
      <c r="K20" s="97"/>
      <c r="L20" s="294"/>
      <c r="M20" s="294"/>
      <c r="N20" s="294"/>
      <c r="O20" s="294"/>
      <c r="P20" s="295"/>
    </row>
    <row r="21" spans="1:16" ht="18.75">
      <c r="A21" s="290" t="s">
        <v>608</v>
      </c>
      <c r="B21" s="92"/>
      <c r="C21" s="299" t="s">
        <v>609</v>
      </c>
      <c r="D21" s="300" t="s">
        <v>212</v>
      </c>
      <c r="E21" s="292">
        <v>70</v>
      </c>
      <c r="F21" s="244"/>
      <c r="G21" s="97"/>
      <c r="H21" s="97"/>
      <c r="I21" s="98"/>
      <c r="J21" s="97"/>
      <c r="K21" s="97"/>
      <c r="L21" s="294"/>
      <c r="M21" s="294"/>
      <c r="N21" s="294"/>
      <c r="O21" s="294"/>
      <c r="P21" s="295"/>
    </row>
    <row r="22" spans="1:16" ht="15" customHeight="1">
      <c r="A22" s="296" t="s">
        <v>83</v>
      </c>
      <c r="B22" s="297"/>
      <c r="C22" s="395" t="s">
        <v>610</v>
      </c>
      <c r="D22" s="395"/>
      <c r="E22" s="395"/>
      <c r="F22" s="298"/>
      <c r="G22" s="88"/>
      <c r="H22" s="88"/>
      <c r="I22" s="298"/>
      <c r="J22" s="298"/>
      <c r="K22" s="88"/>
      <c r="L22" s="238"/>
      <c r="M22" s="238"/>
      <c r="N22" s="238"/>
      <c r="O22" s="238"/>
      <c r="P22" s="239"/>
    </row>
    <row r="23" spans="1:16" ht="47.25">
      <c r="A23" s="290" t="s">
        <v>611</v>
      </c>
      <c r="B23" s="92"/>
      <c r="C23" s="299" t="s">
        <v>612</v>
      </c>
      <c r="D23" s="300" t="s">
        <v>212</v>
      </c>
      <c r="E23" s="292">
        <v>100</v>
      </c>
      <c r="F23" s="260"/>
      <c r="G23" s="98"/>
      <c r="H23" s="277"/>
      <c r="I23" s="260"/>
      <c r="J23" s="277"/>
      <c r="K23" s="97"/>
      <c r="L23" s="294"/>
      <c r="M23" s="294"/>
      <c r="N23" s="294"/>
      <c r="O23" s="294"/>
      <c r="P23" s="295"/>
    </row>
    <row r="24" spans="1:16" ht="31.5">
      <c r="A24" s="290" t="s">
        <v>613</v>
      </c>
      <c r="B24" s="92"/>
      <c r="C24" s="299" t="s">
        <v>614</v>
      </c>
      <c r="D24" s="300" t="s">
        <v>212</v>
      </c>
      <c r="E24" s="292">
        <v>100</v>
      </c>
      <c r="F24" s="301"/>
      <c r="G24" s="97"/>
      <c r="H24" s="97"/>
      <c r="I24" s="97"/>
      <c r="J24" s="97"/>
      <c r="K24" s="97"/>
      <c r="L24" s="294"/>
      <c r="M24" s="294"/>
      <c r="N24" s="294"/>
      <c r="O24" s="294"/>
      <c r="P24" s="295"/>
    </row>
    <row r="25" spans="1:16" ht="31.5">
      <c r="A25" s="302" t="s">
        <v>615</v>
      </c>
      <c r="B25" s="303"/>
      <c r="C25" s="304" t="s">
        <v>616</v>
      </c>
      <c r="D25" s="305" t="s">
        <v>212</v>
      </c>
      <c r="E25" s="306">
        <v>100</v>
      </c>
      <c r="F25" s="267"/>
      <c r="G25" s="267"/>
      <c r="H25" s="267"/>
      <c r="I25" s="307"/>
      <c r="J25" s="308"/>
      <c r="K25" s="267"/>
      <c r="L25" s="245"/>
      <c r="M25" s="245"/>
      <c r="N25" s="245"/>
      <c r="O25" s="245"/>
      <c r="P25" s="246"/>
    </row>
    <row r="26" spans="1:16" s="152" customFormat="1" ht="15.75" customHeight="1">
      <c r="A26" s="144"/>
      <c r="B26" s="145"/>
      <c r="C26" s="146" t="s">
        <v>238</v>
      </c>
      <c r="D26" s="147"/>
      <c r="E26" s="148"/>
      <c r="F26" s="149"/>
      <c r="G26" s="149"/>
      <c r="H26" s="149"/>
      <c r="I26" s="149"/>
      <c r="J26" s="149"/>
      <c r="K26" s="149"/>
      <c r="L26" s="150"/>
      <c r="M26" s="150"/>
      <c r="N26" s="150"/>
      <c r="O26" s="150"/>
      <c r="P26" s="151"/>
    </row>
    <row r="27" spans="1:16" s="157" customFormat="1" ht="15.75" customHeight="1">
      <c r="A27" s="153"/>
      <c r="B27" s="154"/>
      <c r="C27" s="381" t="s">
        <v>239</v>
      </c>
      <c r="D27" s="381"/>
      <c r="E27" s="381"/>
      <c r="F27" s="381"/>
      <c r="G27" s="381"/>
      <c r="H27" s="381"/>
      <c r="I27" s="381"/>
      <c r="J27" s="381"/>
      <c r="K27" s="381"/>
      <c r="L27" s="155"/>
      <c r="M27" s="155"/>
      <c r="N27" s="155"/>
      <c r="O27" s="155"/>
      <c r="P27" s="156"/>
    </row>
    <row r="28" spans="1:16" ht="16.5" customHeight="1">
      <c r="A28" s="158"/>
      <c r="B28" s="159"/>
      <c r="C28" s="382" t="s">
        <v>240</v>
      </c>
      <c r="D28" s="382"/>
      <c r="E28" s="382"/>
      <c r="F28" s="382"/>
      <c r="G28" s="382"/>
      <c r="H28" s="382"/>
      <c r="I28" s="382"/>
      <c r="J28" s="382"/>
      <c r="K28" s="382"/>
      <c r="L28" s="160"/>
      <c r="M28" s="160"/>
      <c r="N28" s="160"/>
      <c r="O28" s="160"/>
      <c r="P28" s="161"/>
    </row>
    <row r="29" spans="1:16" s="157" customFormat="1" ht="14.25" customHeight="1">
      <c r="A29" s="383"/>
      <c r="B29" s="383"/>
      <c r="C29" s="383"/>
      <c r="D29" s="162"/>
      <c r="E29" s="163"/>
      <c r="F29" s="164"/>
      <c r="G29" s="164"/>
      <c r="H29" s="164"/>
      <c r="I29" s="164"/>
      <c r="J29" s="164"/>
      <c r="K29" s="164"/>
      <c r="L29" s="164"/>
      <c r="M29" s="164"/>
      <c r="N29" s="164" t="s">
        <v>241</v>
      </c>
      <c r="O29" s="56"/>
      <c r="P29" s="56"/>
    </row>
    <row r="30" spans="6:16" ht="15.75">
      <c r="F30" s="58"/>
      <c r="G30" s="58"/>
      <c r="H30" s="59"/>
      <c r="I30" s="59"/>
      <c r="J30" s="59"/>
      <c r="K30" s="59"/>
      <c r="L30" s="59"/>
      <c r="M30" s="59"/>
      <c r="N30" s="59"/>
      <c r="O30" s="59"/>
      <c r="P30" s="59"/>
    </row>
    <row r="31" spans="1:16" ht="15.75">
      <c r="A31" s="53" t="s">
        <v>58</v>
      </c>
      <c r="B31" s="54"/>
      <c r="C31" s="55"/>
      <c r="D31" s="53" t="s">
        <v>60</v>
      </c>
      <c r="E31" s="53"/>
      <c r="F31" s="56"/>
      <c r="G31" s="56"/>
      <c r="H31" s="56"/>
      <c r="I31" s="56"/>
      <c r="J31" s="56"/>
      <c r="K31" s="56"/>
      <c r="L31" s="164"/>
      <c r="M31" s="164"/>
      <c r="N31" s="164"/>
      <c r="O31" s="59"/>
      <c r="P31" s="59"/>
    </row>
    <row r="32" spans="1:16" ht="14.25" customHeight="1">
      <c r="A32" s="53"/>
      <c r="B32" s="54"/>
      <c r="C32" s="165" t="s">
        <v>59</v>
      </c>
      <c r="D32" s="53"/>
      <c r="E32" s="53"/>
      <c r="F32" s="384" t="s">
        <v>59</v>
      </c>
      <c r="G32" s="384"/>
      <c r="H32" s="384"/>
      <c r="I32" s="384"/>
      <c r="J32" s="384"/>
      <c r="K32" s="384"/>
      <c r="L32" s="164"/>
      <c r="M32" s="164"/>
      <c r="N32" s="164"/>
      <c r="O32" s="59"/>
      <c r="P32" s="59"/>
    </row>
    <row r="33" spans="1:16" ht="15.75">
      <c r="A33" s="53"/>
      <c r="B33" s="54"/>
      <c r="C33" s="53"/>
      <c r="D33" s="53"/>
      <c r="E33" s="53"/>
      <c r="F33" s="164"/>
      <c r="G33" s="164"/>
      <c r="H33" s="164"/>
      <c r="I33" s="164"/>
      <c r="J33" s="164"/>
      <c r="K33" s="164"/>
      <c r="L33" s="164"/>
      <c r="M33" s="164"/>
      <c r="N33" s="164"/>
      <c r="O33" s="59"/>
      <c r="P33" s="59"/>
    </row>
    <row r="34" spans="1:16" ht="15.75">
      <c r="A34" s="53" t="s">
        <v>61</v>
      </c>
      <c r="B34" s="54"/>
      <c r="C34" s="55"/>
      <c r="D34" s="53"/>
      <c r="E34" s="53"/>
      <c r="F34" s="164"/>
      <c r="G34" s="164"/>
      <c r="H34" s="164"/>
      <c r="I34" s="164"/>
      <c r="J34" s="164"/>
      <c r="K34" s="164"/>
      <c r="L34" s="164"/>
      <c r="M34" s="164"/>
      <c r="N34" s="164"/>
      <c r="O34" s="59"/>
      <c r="P34" s="59"/>
    </row>
  </sheetData>
  <sheetProtection/>
  <mergeCells count="20">
    <mergeCell ref="A2:B2"/>
    <mergeCell ref="A3:P3"/>
    <mergeCell ref="A5:G5"/>
    <mergeCell ref="A6:E6"/>
    <mergeCell ref="L8:M8"/>
    <mergeCell ref="A11:A12"/>
    <mergeCell ref="B11:B12"/>
    <mergeCell ref="C11:C12"/>
    <mergeCell ref="C27:K27"/>
    <mergeCell ref="C28:K28"/>
    <mergeCell ref="A29:C29"/>
    <mergeCell ref="F32:K32"/>
    <mergeCell ref="C18:E18"/>
    <mergeCell ref="C22:E22"/>
    <mergeCell ref="F11:K11"/>
    <mergeCell ref="L11:P11"/>
    <mergeCell ref="C14:E14"/>
    <mergeCell ref="C15:E15"/>
    <mergeCell ref="D11:D12"/>
    <mergeCell ref="E11:E12"/>
  </mergeCells>
  <printOptions horizont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80" r:id="rId1"/>
  <headerFooter alignWithMargins="0">
    <oddHeader xml:space="preserve">&amp;LIepirkums MNP2014/16_ERAF&amp;CDarbu daudzumu saraksts
Lokālā tāme Nr.8&amp;R&amp;9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zoomScalePageLayoutView="0" workbookViewId="0" topLeftCell="A1">
      <selection activeCell="D20" sqref="D20"/>
    </sheetView>
  </sheetViews>
  <sheetFormatPr defaultColWidth="11.57421875" defaultRowHeight="12.75"/>
  <cols>
    <col min="1" max="1" width="14.00390625" style="20" customWidth="1"/>
    <col min="2" max="2" width="11.57421875" style="20" customWidth="1"/>
    <col min="3" max="3" width="26.140625" style="20" customWidth="1"/>
    <col min="4" max="4" width="13.421875" style="20" customWidth="1"/>
    <col min="5" max="8" width="14.7109375" style="20" customWidth="1"/>
    <col min="9" max="16384" width="11.57421875" style="20" customWidth="1"/>
  </cols>
  <sheetData>
    <row r="1" spans="1:8" ht="18.75">
      <c r="A1" s="368" t="s">
        <v>25</v>
      </c>
      <c r="B1" s="368"/>
      <c r="C1" s="368"/>
      <c r="D1" s="368"/>
      <c r="E1" s="368"/>
      <c r="F1" s="368"/>
      <c r="G1" s="368"/>
      <c r="H1" s="368"/>
    </row>
    <row r="2" spans="1:8" ht="16.5" customHeight="1">
      <c r="A2" s="369" t="s">
        <v>26</v>
      </c>
      <c r="B2" s="369"/>
      <c r="C2" s="369"/>
      <c r="D2" s="369"/>
      <c r="E2" s="369"/>
      <c r="F2" s="369"/>
      <c r="G2" s="369"/>
      <c r="H2" s="369"/>
    </row>
    <row r="3" spans="1:8" ht="14.25" customHeight="1">
      <c r="A3" s="370" t="s">
        <v>27</v>
      </c>
      <c r="B3" s="370"/>
      <c r="C3" s="370"/>
      <c r="D3" s="370"/>
      <c r="E3" s="370"/>
      <c r="F3" s="370"/>
      <c r="G3" s="370"/>
      <c r="H3" s="370"/>
    </row>
    <row r="4" spans="1:8" ht="15.75">
      <c r="A4"/>
      <c r="B4"/>
      <c r="C4"/>
      <c r="D4"/>
      <c r="E4"/>
      <c r="F4"/>
      <c r="G4"/>
      <c r="H4"/>
    </row>
    <row r="5" spans="1:8" ht="15" customHeight="1">
      <c r="A5" s="371" t="s">
        <v>12</v>
      </c>
      <c r="B5" s="371"/>
      <c r="C5" s="371"/>
      <c r="D5" s="371"/>
      <c r="E5" s="371"/>
      <c r="F5" s="371"/>
      <c r="G5" s="371"/>
      <c r="H5" s="371"/>
    </row>
    <row r="6" spans="1:8" ht="15.75">
      <c r="A6" s="21" t="s">
        <v>13</v>
      </c>
      <c r="B6" s="21"/>
      <c r="C6" s="21"/>
      <c r="D6" s="21"/>
      <c r="E6" s="21"/>
      <c r="F6" s="21"/>
      <c r="G6" s="21"/>
      <c r="H6" s="21"/>
    </row>
    <row r="7" spans="1:16" ht="15.75">
      <c r="A7" s="5" t="s">
        <v>14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5.75">
      <c r="A8" s="5" t="s">
        <v>28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15.75">
      <c r="A9" s="6" t="s">
        <v>15</v>
      </c>
      <c r="B9" s="6"/>
      <c r="C9" s="6"/>
      <c r="D9" s="6"/>
      <c r="E9" s="6"/>
      <c r="F9" s="6"/>
      <c r="G9" s="6"/>
      <c r="H9" s="22"/>
      <c r="I9" s="22"/>
      <c r="J9" s="22"/>
      <c r="K9" s="22"/>
      <c r="L9" s="22"/>
      <c r="M9" s="22"/>
      <c r="N9" s="22"/>
      <c r="O9" s="22"/>
      <c r="P9" s="22"/>
    </row>
    <row r="10" spans="1:16" ht="15.75">
      <c r="A10" s="6" t="s">
        <v>649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22"/>
      <c r="N10" s="22"/>
      <c r="O10" s="22"/>
      <c r="P10" s="22"/>
    </row>
    <row r="11" spans="1:16" ht="15.75">
      <c r="A11"/>
      <c r="B11"/>
      <c r="C11"/>
      <c r="D11"/>
      <c r="E11"/>
      <c r="F11"/>
      <c r="G11"/>
      <c r="H11"/>
      <c r="I11"/>
      <c r="J11"/>
      <c r="K11"/>
      <c r="L11"/>
      <c r="M11" s="6"/>
      <c r="N11" s="6"/>
      <c r="O11" s="6"/>
      <c r="P11" s="6"/>
    </row>
    <row r="12" spans="1:8" ht="15.75">
      <c r="A12" s="21"/>
      <c r="B12" s="21"/>
      <c r="C12" s="5" t="s">
        <v>29</v>
      </c>
      <c r="D12" s="23"/>
      <c r="E12" s="5"/>
      <c r="F12" s="5"/>
      <c r="G12"/>
      <c r="H12"/>
    </row>
    <row r="13" spans="1:8" ht="15.75">
      <c r="A13" s="21"/>
      <c r="B13" s="21"/>
      <c r="C13" s="5" t="s">
        <v>30</v>
      </c>
      <c r="D13" s="24"/>
      <c r="E13" s="5"/>
      <c r="F13" s="5"/>
      <c r="G13"/>
      <c r="H13"/>
    </row>
    <row r="14" spans="1:8" ht="15.75">
      <c r="A14" s="21"/>
      <c r="B14" s="21"/>
      <c r="C14" s="25" t="s">
        <v>31</v>
      </c>
      <c r="D14" s="5" t="s">
        <v>32</v>
      </c>
      <c r="E14" s="23"/>
      <c r="F14" s="23"/>
      <c r="G14"/>
      <c r="H14"/>
    </row>
    <row r="15" s="28" customFormat="1" ht="15.75"/>
    <row r="16" spans="1:8" s="28" customFormat="1" ht="18.75" customHeight="1">
      <c r="A16" s="372" t="s">
        <v>33</v>
      </c>
      <c r="B16" s="372" t="s">
        <v>34</v>
      </c>
      <c r="C16" s="372" t="s">
        <v>35</v>
      </c>
      <c r="D16" s="372" t="s">
        <v>36</v>
      </c>
      <c r="E16" s="372" t="s">
        <v>37</v>
      </c>
      <c r="F16" s="372"/>
      <c r="G16" s="372"/>
      <c r="H16" s="372" t="s">
        <v>38</v>
      </c>
    </row>
    <row r="17" spans="1:8" s="28" customFormat="1" ht="38.25" customHeight="1">
      <c r="A17" s="372"/>
      <c r="B17" s="372"/>
      <c r="C17" s="372"/>
      <c r="D17" s="372"/>
      <c r="E17" s="29" t="s">
        <v>39</v>
      </c>
      <c r="F17" s="30" t="s">
        <v>40</v>
      </c>
      <c r="G17" s="29" t="s">
        <v>41</v>
      </c>
      <c r="H17" s="372"/>
    </row>
    <row r="18" spans="1:8" s="28" customFormat="1" ht="15" customHeight="1">
      <c r="A18" s="31" t="s">
        <v>18</v>
      </c>
      <c r="B18" s="32" t="s">
        <v>18</v>
      </c>
      <c r="C18" s="33" t="s">
        <v>42</v>
      </c>
      <c r="D18" s="34"/>
      <c r="E18" s="34"/>
      <c r="F18" s="34"/>
      <c r="G18" s="34"/>
      <c r="H18" s="13"/>
    </row>
    <row r="19" spans="1:8" s="28" customFormat="1" ht="15" customHeight="1">
      <c r="A19" s="31" t="s">
        <v>43</v>
      </c>
      <c r="B19" s="32" t="s">
        <v>43</v>
      </c>
      <c r="C19" s="35" t="s">
        <v>44</v>
      </c>
      <c r="D19" s="34"/>
      <c r="E19" s="34"/>
      <c r="F19" s="34"/>
      <c r="G19" s="34"/>
      <c r="H19" s="13"/>
    </row>
    <row r="20" spans="1:8" s="28" customFormat="1" ht="15" customHeight="1">
      <c r="A20" s="31" t="s">
        <v>45</v>
      </c>
      <c r="B20" s="32" t="s">
        <v>45</v>
      </c>
      <c r="C20" s="35" t="s">
        <v>46</v>
      </c>
      <c r="D20" s="34"/>
      <c r="E20" s="34"/>
      <c r="F20" s="34"/>
      <c r="G20" s="34"/>
      <c r="H20" s="13"/>
    </row>
    <row r="21" spans="1:8" s="28" customFormat="1" ht="15" customHeight="1">
      <c r="A21" s="31" t="s">
        <v>47</v>
      </c>
      <c r="B21" s="32" t="s">
        <v>47</v>
      </c>
      <c r="C21" s="35" t="s">
        <v>48</v>
      </c>
      <c r="D21" s="34"/>
      <c r="E21" s="34"/>
      <c r="F21" s="34"/>
      <c r="G21" s="34"/>
      <c r="H21" s="13"/>
    </row>
    <row r="22" spans="1:8" s="28" customFormat="1" ht="15.75">
      <c r="A22" s="31" t="s">
        <v>49</v>
      </c>
      <c r="B22" s="32" t="s">
        <v>49</v>
      </c>
      <c r="C22" s="35" t="s">
        <v>618</v>
      </c>
      <c r="D22" s="36"/>
      <c r="E22" s="36"/>
      <c r="F22" s="36"/>
      <c r="G22" s="36"/>
      <c r="H22" s="37"/>
    </row>
    <row r="23" spans="1:8" s="28" customFormat="1" ht="15.75">
      <c r="A23" s="31" t="s">
        <v>50</v>
      </c>
      <c r="B23" s="32" t="s">
        <v>50</v>
      </c>
      <c r="C23" s="35" t="s">
        <v>619</v>
      </c>
      <c r="D23" s="36"/>
      <c r="E23" s="36"/>
      <c r="F23" s="36"/>
      <c r="G23" s="36"/>
      <c r="H23" s="37"/>
    </row>
    <row r="24" spans="1:8" s="28" customFormat="1" ht="15.75">
      <c r="A24" s="31" t="s">
        <v>51</v>
      </c>
      <c r="B24" s="32" t="s">
        <v>51</v>
      </c>
      <c r="C24" s="35" t="s">
        <v>620</v>
      </c>
      <c r="D24" s="36"/>
      <c r="E24" s="36"/>
      <c r="F24" s="36"/>
      <c r="G24" s="36"/>
      <c r="H24" s="37"/>
    </row>
    <row r="25" spans="1:8" s="28" customFormat="1" ht="15.75">
      <c r="A25" s="31" t="s">
        <v>52</v>
      </c>
      <c r="B25" s="32" t="s">
        <v>52</v>
      </c>
      <c r="C25" s="35" t="s">
        <v>622</v>
      </c>
      <c r="D25" s="38"/>
      <c r="E25" s="38"/>
      <c r="F25" s="38"/>
      <c r="G25" s="38"/>
      <c r="H25" s="39"/>
    </row>
    <row r="26" spans="1:8" s="28" customFormat="1" ht="19.5" customHeight="1">
      <c r="A26" s="374" t="s">
        <v>20</v>
      </c>
      <c r="B26" s="374"/>
      <c r="C26" s="374"/>
      <c r="D26" s="40"/>
      <c r="E26" s="41"/>
      <c r="F26" s="42"/>
      <c r="G26" s="42"/>
      <c r="H26" s="40"/>
    </row>
    <row r="27" spans="1:15" s="28" customFormat="1" ht="14.25" customHeight="1">
      <c r="A27" s="375" t="s">
        <v>623</v>
      </c>
      <c r="B27" s="375"/>
      <c r="C27" s="375"/>
      <c r="D27" s="43"/>
      <c r="E27" s="44"/>
      <c r="F27" s="44"/>
      <c r="G27" s="44"/>
      <c r="H27" s="44"/>
      <c r="I27" s="45"/>
      <c r="J27" s="45"/>
      <c r="K27" s="46"/>
      <c r="L27" s="46"/>
      <c r="M27" s="46"/>
      <c r="N27" s="46"/>
      <c r="O27" s="46"/>
    </row>
    <row r="28" spans="1:15" s="28" customFormat="1" ht="14.25" customHeight="1">
      <c r="A28" s="365" t="s">
        <v>53</v>
      </c>
      <c r="B28" s="365"/>
      <c r="C28" s="365"/>
      <c r="D28" s="47"/>
      <c r="E28" s="44"/>
      <c r="F28" s="44"/>
      <c r="G28" s="44"/>
      <c r="H28" s="44"/>
      <c r="I28" s="45"/>
      <c r="J28" s="45"/>
      <c r="K28" s="46"/>
      <c r="L28" s="46"/>
      <c r="M28" s="46"/>
      <c r="N28" s="46"/>
      <c r="O28" s="46"/>
    </row>
    <row r="29" spans="1:15" s="28" customFormat="1" ht="14.25" customHeight="1">
      <c r="A29" s="366" t="s">
        <v>624</v>
      </c>
      <c r="B29" s="366"/>
      <c r="C29" s="366"/>
      <c r="D29" s="48"/>
      <c r="E29" s="44"/>
      <c r="F29" s="44"/>
      <c r="G29" s="44"/>
      <c r="H29" s="44"/>
      <c r="I29" s="45"/>
      <c r="J29" s="45"/>
      <c r="K29" s="46"/>
      <c r="L29" s="46"/>
      <c r="M29" s="46"/>
      <c r="N29" s="46"/>
      <c r="O29" s="46"/>
    </row>
    <row r="30" spans="1:15" s="28" customFormat="1" ht="16.5" customHeight="1">
      <c r="A30" s="373" t="s">
        <v>54</v>
      </c>
      <c r="B30" s="373"/>
      <c r="C30" s="373"/>
      <c r="D30" s="48"/>
      <c r="E30" s="44"/>
      <c r="F30" s="44"/>
      <c r="G30" s="44"/>
      <c r="H30" s="44"/>
      <c r="I30" s="45"/>
      <c r="J30" s="45"/>
      <c r="K30" s="46"/>
      <c r="L30" s="49"/>
      <c r="M30" s="49"/>
      <c r="N30" s="49"/>
      <c r="O30" s="46"/>
    </row>
    <row r="31" spans="1:15" s="28" customFormat="1" ht="16.5" customHeight="1">
      <c r="A31" s="366" t="s">
        <v>55</v>
      </c>
      <c r="B31" s="366"/>
      <c r="C31" s="366"/>
      <c r="D31" s="50"/>
      <c r="E31" s="49"/>
      <c r="F31" s="49"/>
      <c r="G31" s="49"/>
      <c r="H31" s="49"/>
      <c r="I31" s="46"/>
      <c r="J31" s="46"/>
      <c r="K31" s="46"/>
      <c r="L31" s="46"/>
      <c r="M31" s="46"/>
      <c r="N31" s="46"/>
      <c r="O31" s="46"/>
    </row>
    <row r="32" spans="1:15" s="28" customFormat="1" ht="16.5" customHeight="1">
      <c r="A32" s="366" t="s">
        <v>56</v>
      </c>
      <c r="B32" s="366"/>
      <c r="C32" s="366"/>
      <c r="D32" s="50"/>
      <c r="E32" s="49"/>
      <c r="F32" s="49"/>
      <c r="G32" s="49"/>
      <c r="H32" s="49"/>
      <c r="I32" s="46"/>
      <c r="J32" s="46"/>
      <c r="K32" s="46"/>
      <c r="L32" s="46"/>
      <c r="M32" s="46"/>
      <c r="N32" s="46"/>
      <c r="O32" s="46"/>
    </row>
    <row r="33" spans="1:15" s="28" customFormat="1" ht="16.5" customHeight="1">
      <c r="A33" s="367" t="s">
        <v>57</v>
      </c>
      <c r="B33" s="367"/>
      <c r="C33" s="367"/>
      <c r="D33" s="51"/>
      <c r="E33" s="49"/>
      <c r="F33" s="49"/>
      <c r="G33" s="49"/>
      <c r="H33" s="49"/>
      <c r="I33" s="46"/>
      <c r="J33" s="46"/>
      <c r="K33" s="46"/>
      <c r="L33" s="46"/>
      <c r="M33" s="46"/>
      <c r="N33" s="46"/>
      <c r="O33" s="46"/>
    </row>
    <row r="34" spans="5:15" ht="15.75">
      <c r="E34" s="45"/>
      <c r="F34" s="45"/>
      <c r="G34" s="45"/>
      <c r="H34" s="45"/>
      <c r="I34" s="52"/>
      <c r="J34" s="52"/>
      <c r="K34" s="45"/>
      <c r="L34" s="45"/>
      <c r="M34" s="45"/>
      <c r="N34" s="45"/>
      <c r="O34" s="45"/>
    </row>
    <row r="35" spans="1:256" s="1" customFormat="1" ht="15.75">
      <c r="A35" s="53" t="s">
        <v>58</v>
      </c>
      <c r="B35" s="54"/>
      <c r="C35" s="55"/>
      <c r="IT35" s="2"/>
      <c r="IU35" s="2"/>
      <c r="IV35" s="2"/>
    </row>
    <row r="36" spans="1:256" s="1" customFormat="1" ht="14.25" customHeight="1">
      <c r="A36" s="53"/>
      <c r="B36" s="54"/>
      <c r="C36" s="363" t="s">
        <v>59</v>
      </c>
      <c r="D36" s="363"/>
      <c r="E36" s="363"/>
      <c r="IT36" s="2"/>
      <c r="IU36" s="2"/>
      <c r="IV36" s="2"/>
    </row>
    <row r="37" spans="1:256" s="1" customFormat="1" ht="15.75">
      <c r="A37"/>
      <c r="B37"/>
      <c r="C37"/>
      <c r="IT37" s="2"/>
      <c r="IU37" s="2"/>
      <c r="IV37" s="2"/>
    </row>
    <row r="38" spans="1:256" s="1" customFormat="1" ht="15.75">
      <c r="A38" s="53" t="s">
        <v>60</v>
      </c>
      <c r="B38" s="53"/>
      <c r="C38" s="56"/>
      <c r="IT38" s="2"/>
      <c r="IU38" s="2"/>
      <c r="IV38" s="2"/>
    </row>
    <row r="39" spans="1:15" ht="14.25" customHeight="1">
      <c r="A39" s="53"/>
      <c r="B39" s="53"/>
      <c r="C39" s="364" t="s">
        <v>59</v>
      </c>
      <c r="D39" s="364"/>
      <c r="E39" s="364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3" ht="15.75">
      <c r="A40"/>
      <c r="B40"/>
      <c r="C40"/>
    </row>
    <row r="41" spans="1:3" ht="15.75">
      <c r="A41" s="53" t="s">
        <v>61</v>
      </c>
      <c r="B41" s="54"/>
      <c r="C41" s="55"/>
    </row>
  </sheetData>
  <sheetProtection/>
  <mergeCells count="20">
    <mergeCell ref="A26:C26"/>
    <mergeCell ref="A27:C27"/>
    <mergeCell ref="A1:H1"/>
    <mergeCell ref="A2:H2"/>
    <mergeCell ref="A3:H3"/>
    <mergeCell ref="A5:H5"/>
    <mergeCell ref="E16:G16"/>
    <mergeCell ref="H16:H17"/>
    <mergeCell ref="A16:A17"/>
    <mergeCell ref="B16:B17"/>
    <mergeCell ref="C16:C17"/>
    <mergeCell ref="D16:D17"/>
    <mergeCell ref="C36:E36"/>
    <mergeCell ref="C39:E39"/>
    <mergeCell ref="A28:C28"/>
    <mergeCell ref="A29:C29"/>
    <mergeCell ref="A32:C32"/>
    <mergeCell ref="A33:C33"/>
    <mergeCell ref="A30:C30"/>
    <mergeCell ref="A31:C31"/>
  </mergeCells>
  <printOptions/>
  <pageMargins left="0.984251968503937" right="0.984251968503937" top="0.984251968503937" bottom="0.984251968503937" header="0.5118110236220472" footer="0.5118110236220472"/>
  <pageSetup fitToWidth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3"/>
  <sheetViews>
    <sheetView workbookViewId="0" topLeftCell="A1">
      <selection activeCell="C8" sqref="C8"/>
    </sheetView>
  </sheetViews>
  <sheetFormatPr defaultColWidth="9.8515625" defaultRowHeight="12.75"/>
  <cols>
    <col min="1" max="2" width="8.00390625" style="57" customWidth="1"/>
    <col min="3" max="3" width="42.28125" style="57" customWidth="1"/>
    <col min="4" max="5" width="9.00390625" style="57" customWidth="1"/>
    <col min="6" max="6" width="8.00390625" style="58" customWidth="1"/>
    <col min="7" max="7" width="8.140625" style="58" customWidth="1"/>
    <col min="8" max="16" width="8.00390625" style="59" customWidth="1"/>
    <col min="17" max="17" width="13.7109375" style="57" customWidth="1"/>
    <col min="18" max="16384" width="9.8515625" style="57" customWidth="1"/>
  </cols>
  <sheetData>
    <row r="1" spans="2:16" s="60" customFormat="1" ht="15" customHeight="1">
      <c r="B1" s="61"/>
      <c r="C1" s="62"/>
      <c r="D1" s="61"/>
      <c r="E1" s="61"/>
      <c r="F1" s="63"/>
      <c r="G1" s="64" t="s">
        <v>62</v>
      </c>
      <c r="H1" s="63"/>
      <c r="I1" s="63"/>
      <c r="J1" s="63"/>
      <c r="K1" s="63"/>
      <c r="L1" s="63"/>
      <c r="M1" s="63"/>
      <c r="N1" s="63"/>
      <c r="O1" s="63"/>
      <c r="P1" s="63"/>
    </row>
    <row r="2" spans="2:16" s="60" customFormat="1" ht="20.25" customHeight="1">
      <c r="B2" s="61"/>
      <c r="C2" s="61"/>
      <c r="D2" s="61"/>
      <c r="E2" s="61"/>
      <c r="F2" s="63"/>
      <c r="G2" s="66" t="s">
        <v>42</v>
      </c>
      <c r="H2" s="63"/>
      <c r="I2" s="63"/>
      <c r="J2" s="63"/>
      <c r="K2" s="63"/>
      <c r="L2" s="63"/>
      <c r="M2" s="63"/>
      <c r="N2" s="63"/>
      <c r="O2" s="63"/>
      <c r="P2" s="63"/>
    </row>
    <row r="3" spans="1:16" s="60" customFormat="1" ht="20.25" customHeight="1">
      <c r="A3" s="385" t="s">
        <v>14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</row>
    <row r="4" spans="1:16" s="60" customFormat="1" ht="18" customHeight="1">
      <c r="A4" s="5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60" customFormat="1" ht="18" customHeight="1">
      <c r="A5" s="352" t="s">
        <v>15</v>
      </c>
      <c r="B5" s="352"/>
      <c r="C5" s="352"/>
      <c r="D5" s="352"/>
      <c r="E5" s="352"/>
      <c r="F5" s="352"/>
      <c r="G5" s="352"/>
      <c r="H5" s="22"/>
      <c r="I5" s="22"/>
      <c r="J5" s="22"/>
      <c r="K5" s="22"/>
      <c r="L5" s="22"/>
      <c r="M5" s="22"/>
      <c r="N5" s="22"/>
      <c r="O5" s="22"/>
      <c r="P5" s="22"/>
    </row>
    <row r="6" spans="1:16" s="60" customFormat="1" ht="18" customHeight="1">
      <c r="A6" s="352" t="s">
        <v>63</v>
      </c>
      <c r="B6" s="352"/>
      <c r="C6" s="352"/>
      <c r="D6" s="352"/>
      <c r="E6" s="35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60" customFormat="1" ht="18" customHeight="1">
      <c r="A7" s="6" t="s">
        <v>650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60" customFormat="1" ht="18" customHeight="1">
      <c r="A8" s="62"/>
      <c r="B8" s="62"/>
      <c r="F8" s="67"/>
      <c r="G8" s="67"/>
      <c r="H8" s="68"/>
      <c r="I8" s="68"/>
      <c r="J8" s="68"/>
      <c r="K8" s="65"/>
      <c r="L8" s="386"/>
      <c r="M8" s="386"/>
      <c r="N8" s="69"/>
      <c r="O8" s="65"/>
      <c r="P8" s="70"/>
    </row>
    <row r="9" spans="1:16" ht="18" customHeight="1">
      <c r="A9" s="71"/>
      <c r="B9" s="71"/>
      <c r="G9" s="67"/>
      <c r="H9" s="67"/>
      <c r="I9" s="67"/>
      <c r="J9" s="67"/>
      <c r="L9" s="72" t="s">
        <v>64</v>
      </c>
      <c r="M9" s="28"/>
      <c r="P9" s="67"/>
    </row>
    <row r="10" spans="1:16" ht="12.75" customHeight="1">
      <c r="A10" s="71"/>
      <c r="B10" s="71"/>
      <c r="C10" s="71"/>
      <c r="D10" s="71"/>
      <c r="E10" s="71"/>
      <c r="F10" s="67"/>
      <c r="G10" s="67"/>
      <c r="H10" s="67"/>
      <c r="I10" s="67"/>
      <c r="J10" s="67"/>
      <c r="K10" s="67"/>
      <c r="L10" s="67"/>
      <c r="M10" s="73"/>
      <c r="N10" s="67"/>
      <c r="O10" s="67"/>
      <c r="P10" s="67"/>
    </row>
    <row r="11" spans="1:16" s="60" customFormat="1" ht="18.75" customHeight="1">
      <c r="A11" s="380" t="s">
        <v>16</v>
      </c>
      <c r="B11" s="387" t="s">
        <v>65</v>
      </c>
      <c r="C11" s="387" t="s">
        <v>66</v>
      </c>
      <c r="D11" s="388" t="s">
        <v>67</v>
      </c>
      <c r="E11" s="379" t="s">
        <v>68</v>
      </c>
      <c r="F11" s="380" t="s">
        <v>69</v>
      </c>
      <c r="G11" s="380"/>
      <c r="H11" s="380"/>
      <c r="I11" s="380"/>
      <c r="J11" s="380"/>
      <c r="K11" s="380"/>
      <c r="L11" s="376" t="s">
        <v>70</v>
      </c>
      <c r="M11" s="376"/>
      <c r="N11" s="376"/>
      <c r="O11" s="376"/>
      <c r="P11" s="376"/>
    </row>
    <row r="12" spans="1:16" ht="81" customHeight="1">
      <c r="A12" s="380"/>
      <c r="B12" s="387"/>
      <c r="C12" s="387"/>
      <c r="D12" s="388"/>
      <c r="E12" s="379"/>
      <c r="F12" s="309" t="s">
        <v>625</v>
      </c>
      <c r="G12" s="309" t="s">
        <v>71</v>
      </c>
      <c r="H12" s="309" t="s">
        <v>626</v>
      </c>
      <c r="I12" s="309" t="s">
        <v>627</v>
      </c>
      <c r="J12" s="309" t="s">
        <v>628</v>
      </c>
      <c r="K12" s="310" t="s">
        <v>629</v>
      </c>
      <c r="L12" s="309" t="s">
        <v>630</v>
      </c>
      <c r="M12" s="309" t="s">
        <v>626</v>
      </c>
      <c r="N12" s="309" t="s">
        <v>631</v>
      </c>
      <c r="O12" s="309" t="s">
        <v>628</v>
      </c>
      <c r="P12" s="311" t="s">
        <v>72</v>
      </c>
    </row>
    <row r="13" spans="1:16" ht="15.75">
      <c r="A13" s="74">
        <v>1</v>
      </c>
      <c r="B13" s="75">
        <v>2</v>
      </c>
      <c r="C13" s="75">
        <v>3</v>
      </c>
      <c r="D13" s="75">
        <v>4</v>
      </c>
      <c r="E13" s="75">
        <v>5</v>
      </c>
      <c r="F13" s="76">
        <v>6</v>
      </c>
      <c r="G13" s="76">
        <v>7</v>
      </c>
      <c r="H13" s="76">
        <v>8</v>
      </c>
      <c r="I13" s="76">
        <v>9</v>
      </c>
      <c r="J13" s="76">
        <v>10</v>
      </c>
      <c r="K13" s="76">
        <v>11</v>
      </c>
      <c r="L13" s="76">
        <v>12</v>
      </c>
      <c r="M13" s="76">
        <v>13</v>
      </c>
      <c r="N13" s="76">
        <v>14</v>
      </c>
      <c r="O13" s="76">
        <v>15</v>
      </c>
      <c r="P13" s="77">
        <v>16</v>
      </c>
    </row>
    <row r="14" spans="1:16" ht="31.5" customHeight="1">
      <c r="A14" s="377" t="s">
        <v>73</v>
      </c>
      <c r="B14" s="377"/>
      <c r="C14" s="377"/>
      <c r="D14" s="377"/>
      <c r="E14" s="377"/>
      <c r="F14" s="79"/>
      <c r="G14" s="79"/>
      <c r="H14" s="80"/>
      <c r="I14" s="80"/>
      <c r="J14" s="80"/>
      <c r="K14" s="80"/>
      <c r="L14" s="80"/>
      <c r="M14" s="80"/>
      <c r="N14" s="80"/>
      <c r="O14" s="80"/>
      <c r="P14" s="81"/>
    </row>
    <row r="15" spans="1:16" ht="18.75" customHeight="1">
      <c r="A15" s="82" t="s">
        <v>74</v>
      </c>
      <c r="B15" s="83"/>
      <c r="C15" s="83" t="s">
        <v>75</v>
      </c>
      <c r="D15" s="84"/>
      <c r="E15" s="85"/>
      <c r="F15" s="86"/>
      <c r="G15" s="87"/>
      <c r="H15" s="88"/>
      <c r="I15" s="89"/>
      <c r="J15" s="88"/>
      <c r="K15" s="88"/>
      <c r="L15" s="89"/>
      <c r="M15" s="89"/>
      <c r="N15" s="89"/>
      <c r="O15" s="89"/>
      <c r="P15" s="90"/>
    </row>
    <row r="16" spans="1:16" ht="64.5" customHeight="1">
      <c r="A16" s="91" t="s">
        <v>76</v>
      </c>
      <c r="B16" s="92"/>
      <c r="C16" s="93" t="s">
        <v>77</v>
      </c>
      <c r="D16" s="94" t="s">
        <v>78</v>
      </c>
      <c r="E16" s="95">
        <v>75</v>
      </c>
      <c r="F16" s="96"/>
      <c r="G16" s="96"/>
      <c r="H16" s="97"/>
      <c r="I16" s="98"/>
      <c r="J16" s="97"/>
      <c r="K16" s="97"/>
      <c r="L16" s="99"/>
      <c r="M16" s="99"/>
      <c r="N16" s="99"/>
      <c r="O16" s="99"/>
      <c r="P16" s="100"/>
    </row>
    <row r="17" spans="1:16" ht="64.5" customHeight="1">
      <c r="A17" s="91" t="s">
        <v>79</v>
      </c>
      <c r="B17" s="92"/>
      <c r="C17" s="93" t="s">
        <v>80</v>
      </c>
      <c r="D17" s="94" t="s">
        <v>78</v>
      </c>
      <c r="E17" s="95">
        <v>119</v>
      </c>
      <c r="F17" s="96"/>
      <c r="G17" s="96"/>
      <c r="H17" s="97"/>
      <c r="I17" s="98"/>
      <c r="J17" s="97"/>
      <c r="K17" s="97"/>
      <c r="L17" s="99"/>
      <c r="M17" s="99"/>
      <c r="N17" s="99"/>
      <c r="O17" s="99"/>
      <c r="P17" s="100"/>
    </row>
    <row r="18" spans="1:16" ht="64.5" customHeight="1">
      <c r="A18" s="91" t="s">
        <v>81</v>
      </c>
      <c r="B18" s="92"/>
      <c r="C18" s="101" t="s">
        <v>82</v>
      </c>
      <c r="D18" s="102" t="s">
        <v>78</v>
      </c>
      <c r="E18" s="103">
        <v>238</v>
      </c>
      <c r="F18" s="96"/>
      <c r="G18" s="96"/>
      <c r="H18" s="97"/>
      <c r="I18" s="98"/>
      <c r="J18" s="97"/>
      <c r="K18" s="97"/>
      <c r="L18" s="99"/>
      <c r="M18" s="99"/>
      <c r="N18" s="99"/>
      <c r="O18" s="99"/>
      <c r="P18" s="100"/>
    </row>
    <row r="19" spans="1:16" ht="49.5" customHeight="1">
      <c r="A19" s="91" t="s">
        <v>83</v>
      </c>
      <c r="B19" s="92"/>
      <c r="C19" s="93" t="s">
        <v>84</v>
      </c>
      <c r="D19" s="94" t="s">
        <v>78</v>
      </c>
      <c r="E19" s="94">
        <v>202</v>
      </c>
      <c r="F19" s="104"/>
      <c r="G19" s="96"/>
      <c r="H19" s="97"/>
      <c r="I19" s="98"/>
      <c r="J19" s="97"/>
      <c r="K19" s="97"/>
      <c r="L19" s="99"/>
      <c r="M19" s="99"/>
      <c r="N19" s="99"/>
      <c r="O19" s="99"/>
      <c r="P19" s="100"/>
    </row>
    <row r="20" spans="1:16" ht="49.5" customHeight="1">
      <c r="A20" s="91" t="s">
        <v>85</v>
      </c>
      <c r="B20" s="92"/>
      <c r="C20" s="93" t="s">
        <v>86</v>
      </c>
      <c r="D20" s="94" t="s">
        <v>78</v>
      </c>
      <c r="E20" s="94">
        <v>230</v>
      </c>
      <c r="F20" s="96"/>
      <c r="G20" s="96"/>
      <c r="H20" s="97"/>
      <c r="I20" s="98"/>
      <c r="J20" s="97"/>
      <c r="K20" s="97"/>
      <c r="L20" s="99"/>
      <c r="M20" s="99"/>
      <c r="N20" s="99"/>
      <c r="O20" s="99"/>
      <c r="P20" s="100"/>
    </row>
    <row r="21" spans="1:16" ht="31.5">
      <c r="A21" s="91" t="s">
        <v>87</v>
      </c>
      <c r="B21" s="92"/>
      <c r="C21" s="93" t="s">
        <v>88</v>
      </c>
      <c r="D21" s="94" t="s">
        <v>89</v>
      </c>
      <c r="E21" s="94">
        <v>26</v>
      </c>
      <c r="F21" s="105"/>
      <c r="G21" s="96"/>
      <c r="H21" s="97"/>
      <c r="I21" s="98"/>
      <c r="J21" s="97"/>
      <c r="K21" s="97"/>
      <c r="L21" s="99"/>
      <c r="M21" s="99"/>
      <c r="N21" s="99"/>
      <c r="O21" s="99"/>
      <c r="P21" s="100"/>
    </row>
    <row r="22" spans="1:16" ht="31.5">
      <c r="A22" s="91" t="s">
        <v>90</v>
      </c>
      <c r="B22" s="92"/>
      <c r="C22" s="93" t="s">
        <v>91</v>
      </c>
      <c r="D22" s="94" t="s">
        <v>89</v>
      </c>
      <c r="E22" s="94">
        <v>2</v>
      </c>
      <c r="F22" s="105"/>
      <c r="G22" s="96"/>
      <c r="H22" s="97"/>
      <c r="I22" s="98"/>
      <c r="J22" s="97"/>
      <c r="K22" s="97"/>
      <c r="L22" s="99"/>
      <c r="M22" s="99"/>
      <c r="N22" s="99"/>
      <c r="O22" s="99"/>
      <c r="P22" s="100"/>
    </row>
    <row r="23" spans="1:16" ht="31.5">
      <c r="A23" s="91" t="s">
        <v>92</v>
      </c>
      <c r="B23" s="92"/>
      <c r="C23" s="93" t="s">
        <v>93</v>
      </c>
      <c r="D23" s="94" t="s">
        <v>89</v>
      </c>
      <c r="E23" s="94">
        <v>5</v>
      </c>
      <c r="F23" s="105"/>
      <c r="G23" s="96"/>
      <c r="H23" s="97"/>
      <c r="I23" s="98"/>
      <c r="J23" s="97"/>
      <c r="K23" s="97"/>
      <c r="L23" s="99"/>
      <c r="M23" s="99"/>
      <c r="N23" s="99"/>
      <c r="O23" s="99"/>
      <c r="P23" s="100"/>
    </row>
    <row r="24" spans="1:16" ht="31.5">
      <c r="A24" s="91" t="s">
        <v>94</v>
      </c>
      <c r="B24" s="92"/>
      <c r="C24" s="93" t="s">
        <v>95</v>
      </c>
      <c r="D24" s="94" t="s">
        <v>89</v>
      </c>
      <c r="E24" s="94">
        <v>11</v>
      </c>
      <c r="F24" s="96"/>
      <c r="G24" s="96"/>
      <c r="H24" s="97"/>
      <c r="I24" s="98"/>
      <c r="J24" s="97"/>
      <c r="K24" s="97"/>
      <c r="L24" s="99"/>
      <c r="M24" s="99"/>
      <c r="N24" s="99"/>
      <c r="O24" s="99"/>
      <c r="P24" s="100"/>
    </row>
    <row r="25" spans="1:16" ht="31.5">
      <c r="A25" s="91" t="s">
        <v>96</v>
      </c>
      <c r="B25" s="92"/>
      <c r="C25" s="93" t="s">
        <v>97</v>
      </c>
      <c r="D25" s="94" t="s">
        <v>89</v>
      </c>
      <c r="E25" s="94">
        <v>1</v>
      </c>
      <c r="F25" s="96"/>
      <c r="G25" s="96"/>
      <c r="H25" s="97"/>
      <c r="I25" s="98"/>
      <c r="J25" s="97"/>
      <c r="K25" s="97"/>
      <c r="L25" s="99"/>
      <c r="M25" s="99"/>
      <c r="N25" s="99"/>
      <c r="O25" s="99"/>
      <c r="P25" s="100"/>
    </row>
    <row r="26" spans="1:16" ht="34.5">
      <c r="A26" s="91" t="s">
        <v>98</v>
      </c>
      <c r="B26" s="92"/>
      <c r="C26" s="93" t="s">
        <v>99</v>
      </c>
      <c r="D26" s="94" t="s">
        <v>89</v>
      </c>
      <c r="E26" s="94">
        <v>1</v>
      </c>
      <c r="F26" s="96"/>
      <c r="G26" s="96"/>
      <c r="H26" s="97"/>
      <c r="I26" s="98"/>
      <c r="J26" s="97"/>
      <c r="K26" s="97"/>
      <c r="L26" s="99"/>
      <c r="M26" s="99"/>
      <c r="N26" s="99"/>
      <c r="O26" s="99"/>
      <c r="P26" s="100"/>
    </row>
    <row r="27" spans="1:16" ht="34.5">
      <c r="A27" s="91" t="s">
        <v>100</v>
      </c>
      <c r="B27" s="92"/>
      <c r="C27" s="93" t="s">
        <v>101</v>
      </c>
      <c r="D27" s="94" t="s">
        <v>89</v>
      </c>
      <c r="E27" s="94">
        <v>1</v>
      </c>
      <c r="F27" s="96"/>
      <c r="G27" s="96"/>
      <c r="H27" s="97"/>
      <c r="I27" s="98"/>
      <c r="J27" s="97"/>
      <c r="K27" s="97"/>
      <c r="L27" s="99"/>
      <c r="M27" s="99"/>
      <c r="N27" s="99"/>
      <c r="O27" s="99"/>
      <c r="P27" s="100"/>
    </row>
    <row r="28" spans="1:16" ht="34.5">
      <c r="A28" s="91" t="s">
        <v>102</v>
      </c>
      <c r="B28" s="92"/>
      <c r="C28" s="93" t="s">
        <v>103</v>
      </c>
      <c r="D28" s="94" t="s">
        <v>89</v>
      </c>
      <c r="E28" s="94">
        <v>2</v>
      </c>
      <c r="F28" s="96"/>
      <c r="G28" s="96"/>
      <c r="H28" s="97"/>
      <c r="I28" s="98"/>
      <c r="J28" s="97"/>
      <c r="K28" s="97"/>
      <c r="L28" s="99"/>
      <c r="M28" s="99"/>
      <c r="N28" s="99"/>
      <c r="O28" s="99"/>
      <c r="P28" s="100"/>
    </row>
    <row r="29" spans="1:16" ht="34.5">
      <c r="A29" s="91" t="s">
        <v>104</v>
      </c>
      <c r="B29" s="92"/>
      <c r="C29" s="93" t="s">
        <v>105</v>
      </c>
      <c r="D29" s="94" t="s">
        <v>89</v>
      </c>
      <c r="E29" s="94">
        <v>1</v>
      </c>
      <c r="F29" s="96"/>
      <c r="G29" s="96"/>
      <c r="H29" s="97"/>
      <c r="I29" s="98"/>
      <c r="J29" s="97"/>
      <c r="K29" s="97"/>
      <c r="L29" s="99"/>
      <c r="M29" s="99"/>
      <c r="N29" s="99"/>
      <c r="O29" s="99"/>
      <c r="P29" s="100"/>
    </row>
    <row r="30" spans="1:16" ht="31.5">
      <c r="A30" s="91" t="s">
        <v>106</v>
      </c>
      <c r="B30" s="92"/>
      <c r="C30" s="93" t="s">
        <v>107</v>
      </c>
      <c r="D30" s="94" t="s">
        <v>89</v>
      </c>
      <c r="E30" s="94">
        <v>1</v>
      </c>
      <c r="F30" s="96"/>
      <c r="G30" s="96"/>
      <c r="H30" s="97"/>
      <c r="I30" s="98"/>
      <c r="J30" s="97"/>
      <c r="K30" s="97"/>
      <c r="L30" s="99"/>
      <c r="M30" s="99"/>
      <c r="N30" s="99"/>
      <c r="O30" s="99"/>
      <c r="P30" s="100"/>
    </row>
    <row r="31" spans="1:16" ht="31.5">
      <c r="A31" s="91" t="s">
        <v>108</v>
      </c>
      <c r="B31" s="92"/>
      <c r="C31" s="93" t="s">
        <v>109</v>
      </c>
      <c r="D31" s="94" t="s">
        <v>89</v>
      </c>
      <c r="E31" s="94">
        <v>4</v>
      </c>
      <c r="F31" s="96"/>
      <c r="G31" s="96"/>
      <c r="H31" s="97"/>
      <c r="I31" s="98"/>
      <c r="J31" s="97"/>
      <c r="K31" s="97"/>
      <c r="L31" s="99"/>
      <c r="M31" s="99"/>
      <c r="N31" s="99"/>
      <c r="O31" s="99"/>
      <c r="P31" s="100"/>
    </row>
    <row r="32" spans="1:16" ht="31.5">
      <c r="A32" s="91" t="s">
        <v>110</v>
      </c>
      <c r="B32" s="92"/>
      <c r="C32" s="93" t="s">
        <v>111</v>
      </c>
      <c r="D32" s="94" t="s">
        <v>89</v>
      </c>
      <c r="E32" s="94">
        <v>6</v>
      </c>
      <c r="F32" s="106"/>
      <c r="G32" s="96"/>
      <c r="H32" s="97"/>
      <c r="I32" s="98"/>
      <c r="J32" s="97"/>
      <c r="K32" s="97"/>
      <c r="L32" s="99"/>
      <c r="M32" s="99"/>
      <c r="N32" s="99"/>
      <c r="O32" s="99"/>
      <c r="P32" s="100"/>
    </row>
    <row r="33" spans="1:16" ht="31.5">
      <c r="A33" s="91" t="s">
        <v>112</v>
      </c>
      <c r="B33" s="92"/>
      <c r="C33" s="93" t="s">
        <v>113</v>
      </c>
      <c r="D33" s="94" t="s">
        <v>89</v>
      </c>
      <c r="E33" s="94">
        <v>1</v>
      </c>
      <c r="F33" s="106"/>
      <c r="G33" s="96"/>
      <c r="H33" s="97"/>
      <c r="I33" s="98"/>
      <c r="J33" s="97"/>
      <c r="K33" s="97"/>
      <c r="L33" s="99"/>
      <c r="M33" s="99"/>
      <c r="N33" s="99"/>
      <c r="O33" s="99"/>
      <c r="P33" s="100"/>
    </row>
    <row r="34" spans="1:16" ht="31.5">
      <c r="A34" s="91" t="s">
        <v>114</v>
      </c>
      <c r="B34" s="92"/>
      <c r="C34" s="93" t="s">
        <v>115</v>
      </c>
      <c r="D34" s="94" t="s">
        <v>89</v>
      </c>
      <c r="E34" s="94">
        <v>4</v>
      </c>
      <c r="F34" s="106"/>
      <c r="G34" s="96"/>
      <c r="H34" s="97"/>
      <c r="I34" s="98"/>
      <c r="J34" s="97"/>
      <c r="K34" s="97"/>
      <c r="L34" s="99"/>
      <c r="M34" s="99"/>
      <c r="N34" s="99"/>
      <c r="O34" s="99"/>
      <c r="P34" s="100"/>
    </row>
    <row r="35" spans="1:16" ht="31.5">
      <c r="A35" s="91" t="s">
        <v>116</v>
      </c>
      <c r="B35" s="92"/>
      <c r="C35" s="93" t="s">
        <v>117</v>
      </c>
      <c r="D35" s="94" t="s">
        <v>89</v>
      </c>
      <c r="E35" s="94">
        <v>11</v>
      </c>
      <c r="F35" s="312"/>
      <c r="G35" s="313"/>
      <c r="H35" s="186"/>
      <c r="I35" s="294"/>
      <c r="J35" s="186"/>
      <c r="K35" s="186"/>
      <c r="L35" s="99"/>
      <c r="M35" s="99"/>
      <c r="N35" s="99"/>
      <c r="O35" s="99"/>
      <c r="P35" s="100"/>
    </row>
    <row r="36" spans="1:16" ht="110.25">
      <c r="A36" s="91" t="s">
        <v>118</v>
      </c>
      <c r="B36" s="92"/>
      <c r="C36" s="93" t="s">
        <v>119</v>
      </c>
      <c r="D36" s="94" t="s">
        <v>120</v>
      </c>
      <c r="E36" s="94">
        <v>11</v>
      </c>
      <c r="F36" s="314"/>
      <c r="G36" s="315"/>
      <c r="H36" s="316"/>
      <c r="I36" s="317"/>
      <c r="J36" s="316"/>
      <c r="K36" s="316"/>
      <c r="L36" s="99"/>
      <c r="M36" s="99"/>
      <c r="N36" s="99"/>
      <c r="O36" s="99"/>
      <c r="P36" s="100"/>
    </row>
    <row r="37" spans="1:16" ht="47.25">
      <c r="A37" s="91" t="s">
        <v>121</v>
      </c>
      <c r="B37" s="92"/>
      <c r="C37" s="93" t="s">
        <v>125</v>
      </c>
      <c r="D37" s="94" t="s">
        <v>78</v>
      </c>
      <c r="E37" s="95">
        <f>E16+E17+E18</f>
        <v>432</v>
      </c>
      <c r="F37" s="105"/>
      <c r="G37" s="96"/>
      <c r="H37" s="97"/>
      <c r="I37" s="98"/>
      <c r="J37" s="97"/>
      <c r="K37" s="97"/>
      <c r="L37" s="99"/>
      <c r="M37" s="99"/>
      <c r="N37" s="99"/>
      <c r="O37" s="99"/>
      <c r="P37" s="100"/>
    </row>
    <row r="38" spans="1:16" ht="31.5">
      <c r="A38" s="91" t="s">
        <v>124</v>
      </c>
      <c r="B38" s="92"/>
      <c r="C38" s="108" t="s">
        <v>127</v>
      </c>
      <c r="D38" s="109" t="s">
        <v>120</v>
      </c>
      <c r="E38" s="110">
        <v>1</v>
      </c>
      <c r="F38" s="105"/>
      <c r="G38" s="96"/>
      <c r="H38" s="97"/>
      <c r="I38" s="98"/>
      <c r="J38" s="97"/>
      <c r="K38" s="97"/>
      <c r="L38" s="99"/>
      <c r="M38" s="99"/>
      <c r="N38" s="99"/>
      <c r="O38" s="99"/>
      <c r="P38" s="100"/>
    </row>
    <row r="39" spans="1:16" ht="15.75">
      <c r="A39" s="91" t="s">
        <v>126</v>
      </c>
      <c r="B39" s="92"/>
      <c r="C39" s="108" t="s">
        <v>129</v>
      </c>
      <c r="D39" s="109" t="s">
        <v>78</v>
      </c>
      <c r="E39" s="110">
        <f>E40</f>
        <v>432</v>
      </c>
      <c r="F39" s="105"/>
      <c r="G39" s="96"/>
      <c r="H39" s="97"/>
      <c r="I39" s="98"/>
      <c r="J39" s="97"/>
      <c r="K39" s="97"/>
      <c r="L39" s="99"/>
      <c r="M39" s="99"/>
      <c r="N39" s="99"/>
      <c r="O39" s="99"/>
      <c r="P39" s="100"/>
    </row>
    <row r="40" spans="1:16" ht="31.5">
      <c r="A40" s="91" t="s">
        <v>128</v>
      </c>
      <c r="B40" s="92"/>
      <c r="C40" s="93" t="s">
        <v>131</v>
      </c>
      <c r="D40" s="94" t="s">
        <v>78</v>
      </c>
      <c r="E40" s="95">
        <f>E37</f>
        <v>432</v>
      </c>
      <c r="F40" s="105"/>
      <c r="G40" s="96"/>
      <c r="H40" s="97"/>
      <c r="I40" s="98"/>
      <c r="J40" s="97"/>
      <c r="K40" s="97"/>
      <c r="L40" s="99"/>
      <c r="M40" s="99"/>
      <c r="N40" s="99"/>
      <c r="O40" s="99"/>
      <c r="P40" s="100"/>
    </row>
    <row r="41" spans="1:16" ht="15.75">
      <c r="A41" s="91" t="s">
        <v>130</v>
      </c>
      <c r="B41" s="92"/>
      <c r="C41" s="93" t="s">
        <v>133</v>
      </c>
      <c r="D41" s="94" t="s">
        <v>78</v>
      </c>
      <c r="E41" s="95">
        <f>E40</f>
        <v>432</v>
      </c>
      <c r="F41" s="111"/>
      <c r="G41" s="96"/>
      <c r="H41" s="97"/>
      <c r="I41" s="98"/>
      <c r="J41" s="97"/>
      <c r="K41" s="97"/>
      <c r="L41" s="99"/>
      <c r="M41" s="99"/>
      <c r="N41" s="99"/>
      <c r="O41" s="99"/>
      <c r="P41" s="100"/>
    </row>
    <row r="42" spans="1:16" ht="31.5">
      <c r="A42" s="91" t="s">
        <v>132</v>
      </c>
      <c r="B42" s="92"/>
      <c r="C42" s="93" t="s">
        <v>135</v>
      </c>
      <c r="D42" s="94" t="s">
        <v>120</v>
      </c>
      <c r="E42" s="94">
        <v>1</v>
      </c>
      <c r="F42" s="112"/>
      <c r="G42" s="96"/>
      <c r="H42" s="97"/>
      <c r="I42" s="98"/>
      <c r="J42" s="97"/>
      <c r="K42" s="97"/>
      <c r="L42" s="99"/>
      <c r="M42" s="99"/>
      <c r="N42" s="99"/>
      <c r="O42" s="99"/>
      <c r="P42" s="100"/>
    </row>
    <row r="43" spans="1:16" ht="37.5" customHeight="1">
      <c r="A43" s="378" t="s">
        <v>136</v>
      </c>
      <c r="B43" s="378"/>
      <c r="C43" s="378"/>
      <c r="D43" s="378"/>
      <c r="E43" s="378"/>
      <c r="F43" s="113"/>
      <c r="G43" s="87"/>
      <c r="H43" s="88"/>
      <c r="I43" s="89"/>
      <c r="J43" s="88"/>
      <c r="K43" s="88"/>
      <c r="L43" s="89"/>
      <c r="M43" s="89"/>
      <c r="N43" s="89"/>
      <c r="O43" s="89"/>
      <c r="P43" s="90"/>
    </row>
    <row r="44" spans="1:16" ht="33" customHeight="1">
      <c r="A44" s="114" t="s">
        <v>134</v>
      </c>
      <c r="B44" s="92"/>
      <c r="C44" s="115" t="s">
        <v>138</v>
      </c>
      <c r="D44" s="116" t="s">
        <v>123</v>
      </c>
      <c r="E44" s="116">
        <v>12</v>
      </c>
      <c r="F44" s="117"/>
      <c r="G44" s="118"/>
      <c r="H44" s="97"/>
      <c r="I44" s="98"/>
      <c r="J44" s="97"/>
      <c r="K44" s="97"/>
      <c r="L44" s="99"/>
      <c r="M44" s="99"/>
      <c r="N44" s="99"/>
      <c r="O44" s="99"/>
      <c r="P44" s="100"/>
    </row>
    <row r="45" spans="1:16" ht="33" customHeight="1">
      <c r="A45" s="114" t="s">
        <v>137</v>
      </c>
      <c r="B45" s="92"/>
      <c r="C45" s="115" t="s">
        <v>140</v>
      </c>
      <c r="D45" s="116" t="s">
        <v>123</v>
      </c>
      <c r="E45" s="116">
        <v>60</v>
      </c>
      <c r="F45" s="117"/>
      <c r="G45" s="118"/>
      <c r="H45" s="97"/>
      <c r="I45" s="98"/>
      <c r="J45" s="97"/>
      <c r="K45" s="97"/>
      <c r="L45" s="99"/>
      <c r="M45" s="99"/>
      <c r="N45" s="99"/>
      <c r="O45" s="99"/>
      <c r="P45" s="100"/>
    </row>
    <row r="46" spans="1:16" ht="34.5" customHeight="1">
      <c r="A46" s="114" t="s">
        <v>139</v>
      </c>
      <c r="B46" s="92"/>
      <c r="C46" s="115" t="s">
        <v>142</v>
      </c>
      <c r="D46" s="116" t="s">
        <v>123</v>
      </c>
      <c r="E46" s="116">
        <v>408</v>
      </c>
      <c r="F46" s="117"/>
      <c r="G46" s="118"/>
      <c r="H46" s="97"/>
      <c r="I46" s="98"/>
      <c r="J46" s="97"/>
      <c r="K46" s="97"/>
      <c r="L46" s="99"/>
      <c r="M46" s="99"/>
      <c r="N46" s="99"/>
      <c r="O46" s="99"/>
      <c r="P46" s="100"/>
    </row>
    <row r="47" spans="1:16" ht="18.75">
      <c r="A47" s="114" t="s">
        <v>141</v>
      </c>
      <c r="B47" s="92"/>
      <c r="C47" s="115" t="s">
        <v>144</v>
      </c>
      <c r="D47" s="116" t="s">
        <v>123</v>
      </c>
      <c r="E47" s="116">
        <v>480</v>
      </c>
      <c r="F47" s="119"/>
      <c r="G47" s="118"/>
      <c r="H47" s="97"/>
      <c r="I47" s="98"/>
      <c r="J47" s="97"/>
      <c r="K47" s="97"/>
      <c r="L47" s="99"/>
      <c r="M47" s="99"/>
      <c r="N47" s="99"/>
      <c r="O47" s="99"/>
      <c r="P47" s="100"/>
    </row>
    <row r="48" spans="1:16" ht="22.5" customHeight="1">
      <c r="A48" s="378" t="s">
        <v>145</v>
      </c>
      <c r="B48" s="378"/>
      <c r="C48" s="378"/>
      <c r="D48" s="378"/>
      <c r="E48" s="378"/>
      <c r="F48" s="120"/>
      <c r="G48" s="87"/>
      <c r="H48" s="88"/>
      <c r="I48" s="89"/>
      <c r="J48" s="88"/>
      <c r="K48" s="88"/>
      <c r="L48" s="89"/>
      <c r="M48" s="89"/>
      <c r="N48" s="89"/>
      <c r="O48" s="89"/>
      <c r="P48" s="90"/>
    </row>
    <row r="49" spans="1:16" ht="18.75">
      <c r="A49" s="114" t="s">
        <v>143</v>
      </c>
      <c r="B49" s="92"/>
      <c r="C49" s="121" t="s">
        <v>147</v>
      </c>
      <c r="D49" s="94" t="s">
        <v>123</v>
      </c>
      <c r="E49" s="94">
        <v>27.6</v>
      </c>
      <c r="F49" s="112"/>
      <c r="G49" s="96"/>
      <c r="H49" s="97"/>
      <c r="I49" s="98"/>
      <c r="J49" s="97"/>
      <c r="K49" s="97"/>
      <c r="L49" s="99"/>
      <c r="M49" s="99"/>
      <c r="N49" s="99"/>
      <c r="O49" s="99"/>
      <c r="P49" s="100"/>
    </row>
    <row r="50" spans="1:16" ht="18.75">
      <c r="A50" s="114"/>
      <c r="B50" s="92"/>
      <c r="C50" s="121" t="s">
        <v>148</v>
      </c>
      <c r="D50" s="94" t="s">
        <v>123</v>
      </c>
      <c r="E50" s="94">
        <v>318.2</v>
      </c>
      <c r="F50" s="112"/>
      <c r="G50" s="96"/>
      <c r="H50" s="97"/>
      <c r="I50" s="98"/>
      <c r="J50" s="97"/>
      <c r="K50" s="97"/>
      <c r="L50" s="99"/>
      <c r="M50" s="99"/>
      <c r="N50" s="99"/>
      <c r="O50" s="99"/>
      <c r="P50" s="100"/>
    </row>
    <row r="51" spans="1:16" ht="18.75">
      <c r="A51" s="114"/>
      <c r="B51" s="92"/>
      <c r="C51" s="121" t="s">
        <v>144</v>
      </c>
      <c r="D51" s="94" t="s">
        <v>123</v>
      </c>
      <c r="E51" s="94">
        <v>500</v>
      </c>
      <c r="F51" s="112"/>
      <c r="G51" s="96"/>
      <c r="H51" s="97"/>
      <c r="I51" s="98"/>
      <c r="J51" s="97"/>
      <c r="K51" s="97"/>
      <c r="L51" s="99"/>
      <c r="M51" s="99"/>
      <c r="N51" s="99"/>
      <c r="O51" s="99"/>
      <c r="P51" s="100"/>
    </row>
    <row r="52" spans="1:16" ht="47.25">
      <c r="A52" s="114" t="s">
        <v>146</v>
      </c>
      <c r="B52" s="92"/>
      <c r="C52" s="121" t="s">
        <v>150</v>
      </c>
      <c r="D52" s="94" t="s">
        <v>151</v>
      </c>
      <c r="E52" s="94">
        <v>1.6</v>
      </c>
      <c r="F52" s="122"/>
      <c r="G52" s="96"/>
      <c r="H52" s="97"/>
      <c r="I52" s="98"/>
      <c r="J52" s="97"/>
      <c r="K52" s="97"/>
      <c r="L52" s="99"/>
      <c r="M52" s="99"/>
      <c r="N52" s="99"/>
      <c r="O52" s="99"/>
      <c r="P52" s="100"/>
    </row>
    <row r="53" spans="1:16" ht="22.5" customHeight="1">
      <c r="A53" s="123">
        <v>2</v>
      </c>
      <c r="B53" s="124"/>
      <c r="C53" s="124" t="s">
        <v>152</v>
      </c>
      <c r="D53" s="84"/>
      <c r="E53" s="85"/>
      <c r="F53" s="120"/>
      <c r="G53" s="87"/>
      <c r="H53" s="88"/>
      <c r="I53" s="89"/>
      <c r="J53" s="88"/>
      <c r="K53" s="88"/>
      <c r="L53" s="89"/>
      <c r="M53" s="89"/>
      <c r="N53" s="89"/>
      <c r="O53" s="89"/>
      <c r="P53" s="90"/>
    </row>
    <row r="54" spans="1:16" ht="63">
      <c r="A54" s="91" t="s">
        <v>153</v>
      </c>
      <c r="B54" s="92"/>
      <c r="C54" s="93" t="s">
        <v>154</v>
      </c>
      <c r="D54" s="94" t="s">
        <v>78</v>
      </c>
      <c r="E54" s="94">
        <v>55</v>
      </c>
      <c r="F54" s="96"/>
      <c r="G54" s="96"/>
      <c r="H54" s="97"/>
      <c r="I54" s="98"/>
      <c r="J54" s="97"/>
      <c r="K54" s="97"/>
      <c r="L54" s="99"/>
      <c r="M54" s="99"/>
      <c r="N54" s="99"/>
      <c r="O54" s="99"/>
      <c r="P54" s="100"/>
    </row>
    <row r="55" spans="1:16" ht="63">
      <c r="A55" s="91" t="s">
        <v>155</v>
      </c>
      <c r="B55" s="92"/>
      <c r="C55" s="93" t="s">
        <v>156</v>
      </c>
      <c r="D55" s="94" t="s">
        <v>78</v>
      </c>
      <c r="E55" s="95">
        <v>452</v>
      </c>
      <c r="F55" s="96"/>
      <c r="G55" s="96"/>
      <c r="H55" s="97"/>
      <c r="I55" s="98"/>
      <c r="J55" s="97"/>
      <c r="K55" s="97"/>
      <c r="L55" s="99"/>
      <c r="M55" s="99"/>
      <c r="N55" s="99"/>
      <c r="O55" s="99"/>
      <c r="P55" s="100"/>
    </row>
    <row r="56" spans="1:16" ht="31.5">
      <c r="A56" s="91" t="s">
        <v>157</v>
      </c>
      <c r="B56" s="92"/>
      <c r="C56" s="108" t="s">
        <v>158</v>
      </c>
      <c r="D56" s="125" t="s">
        <v>159</v>
      </c>
      <c r="E56" s="95">
        <v>9</v>
      </c>
      <c r="F56" s="96"/>
      <c r="G56" s="96"/>
      <c r="H56" s="97"/>
      <c r="I56" s="98"/>
      <c r="J56" s="97"/>
      <c r="K56" s="97"/>
      <c r="L56" s="99"/>
      <c r="M56" s="99"/>
      <c r="N56" s="99"/>
      <c r="O56" s="99"/>
      <c r="P56" s="100"/>
    </row>
    <row r="57" spans="1:16" ht="47.25">
      <c r="A57" s="91" t="s">
        <v>160</v>
      </c>
      <c r="B57" s="126"/>
      <c r="C57" s="127" t="s">
        <v>161</v>
      </c>
      <c r="D57" s="128" t="s">
        <v>159</v>
      </c>
      <c r="E57" s="129">
        <v>35</v>
      </c>
      <c r="F57" s="96"/>
      <c r="G57" s="96"/>
      <c r="H57" s="97"/>
      <c r="I57" s="98"/>
      <c r="J57" s="97"/>
      <c r="K57" s="97"/>
      <c r="L57" s="99"/>
      <c r="M57" s="99"/>
      <c r="N57" s="99"/>
      <c r="O57" s="99"/>
      <c r="P57" s="100"/>
    </row>
    <row r="58" spans="1:16" ht="49.5" customHeight="1">
      <c r="A58" s="91" t="s">
        <v>162</v>
      </c>
      <c r="B58" s="92"/>
      <c r="C58" s="93" t="s">
        <v>84</v>
      </c>
      <c r="D58" s="94" t="s">
        <v>78</v>
      </c>
      <c r="E58" s="94">
        <v>18.6</v>
      </c>
      <c r="F58" s="130"/>
      <c r="G58" s="131"/>
      <c r="H58" s="97"/>
      <c r="I58" s="98"/>
      <c r="J58" s="97"/>
      <c r="K58" s="97"/>
      <c r="L58" s="99"/>
      <c r="M58" s="99"/>
      <c r="N58" s="99"/>
      <c r="O58" s="99"/>
      <c r="P58" s="100"/>
    </row>
    <row r="59" spans="1:16" ht="49.5" customHeight="1">
      <c r="A59" s="91" t="s">
        <v>163</v>
      </c>
      <c r="B59" s="92"/>
      <c r="C59" s="93" t="s">
        <v>84</v>
      </c>
      <c r="D59" s="94" t="s">
        <v>78</v>
      </c>
      <c r="E59" s="94">
        <f>42.7-2.75</f>
        <v>39.95</v>
      </c>
      <c r="F59" s="96"/>
      <c r="G59" s="96"/>
      <c r="H59" s="97"/>
      <c r="I59" s="98"/>
      <c r="J59" s="97"/>
      <c r="K59" s="97"/>
      <c r="L59" s="99"/>
      <c r="M59" s="99"/>
      <c r="N59" s="99"/>
      <c r="O59" s="99"/>
      <c r="P59" s="100"/>
    </row>
    <row r="60" spans="1:16" ht="49.5" customHeight="1">
      <c r="A60" s="91" t="s">
        <v>164</v>
      </c>
      <c r="B60" s="92"/>
      <c r="C60" s="93" t="s">
        <v>165</v>
      </c>
      <c r="D60" s="94" t="s">
        <v>78</v>
      </c>
      <c r="E60" s="94">
        <v>57.3</v>
      </c>
      <c r="F60" s="96"/>
      <c r="G60" s="96"/>
      <c r="H60" s="97"/>
      <c r="I60" s="98"/>
      <c r="J60" s="97"/>
      <c r="K60" s="97"/>
      <c r="L60" s="99"/>
      <c r="M60" s="99"/>
      <c r="N60" s="99"/>
      <c r="O60" s="99"/>
      <c r="P60" s="100"/>
    </row>
    <row r="61" spans="1:16" ht="49.5" customHeight="1">
      <c r="A61" s="91" t="s">
        <v>166</v>
      </c>
      <c r="B61" s="92"/>
      <c r="C61" s="93" t="s">
        <v>167</v>
      </c>
      <c r="D61" s="94" t="s">
        <v>78</v>
      </c>
      <c r="E61" s="94">
        <f>105.6-2.75</f>
        <v>102.85</v>
      </c>
      <c r="F61" s="96"/>
      <c r="G61" s="96"/>
      <c r="H61" s="97"/>
      <c r="I61" s="98"/>
      <c r="J61" s="97"/>
      <c r="K61" s="97"/>
      <c r="L61" s="99"/>
      <c r="M61" s="99"/>
      <c r="N61" s="99"/>
      <c r="O61" s="99"/>
      <c r="P61" s="100"/>
    </row>
    <row r="62" spans="1:16" ht="49.5" customHeight="1">
      <c r="A62" s="91" t="s">
        <v>168</v>
      </c>
      <c r="B62" s="92"/>
      <c r="C62" s="93" t="s">
        <v>169</v>
      </c>
      <c r="D62" s="94" t="s">
        <v>78</v>
      </c>
      <c r="E62" s="94">
        <v>60.2</v>
      </c>
      <c r="F62" s="105"/>
      <c r="G62" s="96"/>
      <c r="H62" s="97"/>
      <c r="I62" s="98"/>
      <c r="J62" s="97"/>
      <c r="K62" s="97"/>
      <c r="L62" s="99"/>
      <c r="M62" s="99"/>
      <c r="N62" s="99"/>
      <c r="O62" s="99"/>
      <c r="P62" s="100"/>
    </row>
    <row r="63" spans="1:16" ht="49.5" customHeight="1">
      <c r="A63" s="91" t="s">
        <v>170</v>
      </c>
      <c r="B63" s="92"/>
      <c r="C63" s="93" t="s">
        <v>171</v>
      </c>
      <c r="D63" s="94" t="s">
        <v>78</v>
      </c>
      <c r="E63" s="94">
        <v>58.1</v>
      </c>
      <c r="F63" s="96"/>
      <c r="G63" s="96"/>
      <c r="H63" s="97"/>
      <c r="I63" s="98"/>
      <c r="J63" s="97"/>
      <c r="K63" s="97"/>
      <c r="L63" s="99"/>
      <c r="M63" s="99"/>
      <c r="N63" s="99"/>
      <c r="O63" s="99"/>
      <c r="P63" s="100"/>
    </row>
    <row r="64" spans="1:16" ht="49.5" customHeight="1">
      <c r="A64" s="91" t="s">
        <v>172</v>
      </c>
      <c r="B64" s="92"/>
      <c r="C64" s="93" t="s">
        <v>171</v>
      </c>
      <c r="D64" s="94" t="s">
        <v>78</v>
      </c>
      <c r="E64" s="94">
        <v>69.7</v>
      </c>
      <c r="F64" s="96"/>
      <c r="G64" s="96"/>
      <c r="H64" s="97"/>
      <c r="I64" s="98"/>
      <c r="J64" s="97"/>
      <c r="K64" s="97"/>
      <c r="L64" s="99"/>
      <c r="M64" s="99"/>
      <c r="N64" s="99"/>
      <c r="O64" s="99"/>
      <c r="P64" s="100"/>
    </row>
    <row r="65" spans="1:16" ht="49.5" customHeight="1">
      <c r="A65" s="91" t="s">
        <v>173</v>
      </c>
      <c r="B65" s="92"/>
      <c r="C65" s="93" t="s">
        <v>174</v>
      </c>
      <c r="D65" s="94" t="s">
        <v>78</v>
      </c>
      <c r="E65" s="94">
        <v>100.3</v>
      </c>
      <c r="F65" s="96"/>
      <c r="G65" s="96"/>
      <c r="H65" s="97"/>
      <c r="I65" s="98"/>
      <c r="J65" s="97"/>
      <c r="K65" s="97"/>
      <c r="L65" s="99"/>
      <c r="M65" s="99"/>
      <c r="N65" s="99"/>
      <c r="O65" s="99"/>
      <c r="P65" s="100"/>
    </row>
    <row r="66" spans="1:16" s="132" customFormat="1" ht="144" customHeight="1">
      <c r="A66" s="91" t="s">
        <v>175</v>
      </c>
      <c r="B66" s="92"/>
      <c r="C66" s="93" t="s">
        <v>176</v>
      </c>
      <c r="D66" s="94" t="s">
        <v>120</v>
      </c>
      <c r="E66" s="94">
        <v>3</v>
      </c>
      <c r="F66" s="105"/>
      <c r="G66" s="96"/>
      <c r="H66" s="97"/>
      <c r="I66" s="98"/>
      <c r="J66" s="97"/>
      <c r="K66" s="97"/>
      <c r="L66" s="99"/>
      <c r="M66" s="99"/>
      <c r="N66" s="99"/>
      <c r="O66" s="99"/>
      <c r="P66" s="100"/>
    </row>
    <row r="67" spans="1:16" s="132" customFormat="1" ht="141.75" customHeight="1">
      <c r="A67" s="91" t="s">
        <v>177</v>
      </c>
      <c r="B67" s="92"/>
      <c r="C67" s="93" t="s">
        <v>178</v>
      </c>
      <c r="D67" s="94" t="s">
        <v>120</v>
      </c>
      <c r="E67" s="94">
        <v>2</v>
      </c>
      <c r="F67" s="106"/>
      <c r="G67" s="96"/>
      <c r="H67" s="97"/>
      <c r="I67" s="98"/>
      <c r="J67" s="97"/>
      <c r="K67" s="97"/>
      <c r="L67" s="99"/>
      <c r="M67" s="99"/>
      <c r="N67" s="99"/>
      <c r="O67" s="99"/>
      <c r="P67" s="100"/>
    </row>
    <row r="68" spans="1:16" s="132" customFormat="1" ht="149.25" customHeight="1">
      <c r="A68" s="91" t="s">
        <v>179</v>
      </c>
      <c r="B68" s="92"/>
      <c r="C68" s="93" t="s">
        <v>180</v>
      </c>
      <c r="D68" s="94" t="s">
        <v>120</v>
      </c>
      <c r="E68" s="94">
        <v>4</v>
      </c>
      <c r="F68" s="106"/>
      <c r="G68" s="96"/>
      <c r="H68" s="97"/>
      <c r="I68" s="98"/>
      <c r="J68" s="97"/>
      <c r="K68" s="97"/>
      <c r="L68" s="99"/>
      <c r="M68" s="99"/>
      <c r="N68" s="99"/>
      <c r="O68" s="99"/>
      <c r="P68" s="100"/>
    </row>
    <row r="69" spans="1:16" s="132" customFormat="1" ht="141.75" customHeight="1">
      <c r="A69" s="91" t="s">
        <v>181</v>
      </c>
      <c r="B69" s="92"/>
      <c r="C69" s="93" t="s">
        <v>182</v>
      </c>
      <c r="D69" s="94" t="s">
        <v>120</v>
      </c>
      <c r="E69" s="94">
        <v>8</v>
      </c>
      <c r="F69" s="112"/>
      <c r="G69" s="96"/>
      <c r="H69" s="97"/>
      <c r="I69" s="98"/>
      <c r="J69" s="97"/>
      <c r="K69" s="97"/>
      <c r="L69" s="99"/>
      <c r="M69" s="99"/>
      <c r="N69" s="99"/>
      <c r="O69" s="99"/>
      <c r="P69" s="100"/>
    </row>
    <row r="70" spans="1:16" s="132" customFormat="1" ht="130.5" customHeight="1">
      <c r="A70" s="91" t="s">
        <v>183</v>
      </c>
      <c r="B70" s="92"/>
      <c r="C70" s="93" t="s">
        <v>184</v>
      </c>
      <c r="D70" s="94" t="s">
        <v>120</v>
      </c>
      <c r="E70" s="94">
        <v>1</v>
      </c>
      <c r="F70" s="133"/>
      <c r="G70" s="96"/>
      <c r="H70" s="97"/>
      <c r="I70" s="98"/>
      <c r="J70" s="97"/>
      <c r="K70" s="97"/>
      <c r="L70" s="99"/>
      <c r="M70" s="99"/>
      <c r="N70" s="99"/>
      <c r="O70" s="99"/>
      <c r="P70" s="100"/>
    </row>
    <row r="71" spans="1:16" s="132" customFormat="1" ht="130.5" customHeight="1">
      <c r="A71" s="91" t="s">
        <v>185</v>
      </c>
      <c r="B71" s="92"/>
      <c r="C71" s="93" t="s">
        <v>186</v>
      </c>
      <c r="D71" s="94" t="s">
        <v>120</v>
      </c>
      <c r="E71" s="94">
        <v>1</v>
      </c>
      <c r="F71" s="133"/>
      <c r="G71" s="96"/>
      <c r="H71" s="97"/>
      <c r="I71" s="98"/>
      <c r="J71" s="97"/>
      <c r="K71" s="97"/>
      <c r="L71" s="99"/>
      <c r="M71" s="99"/>
      <c r="N71" s="99"/>
      <c r="O71" s="99"/>
      <c r="P71" s="100"/>
    </row>
    <row r="72" spans="1:16" s="132" customFormat="1" ht="130.5" customHeight="1">
      <c r="A72" s="91" t="s">
        <v>187</v>
      </c>
      <c r="B72" s="92"/>
      <c r="C72" s="93" t="s">
        <v>188</v>
      </c>
      <c r="D72" s="94" t="s">
        <v>120</v>
      </c>
      <c r="E72" s="94">
        <v>4</v>
      </c>
      <c r="F72" s="107"/>
      <c r="G72" s="96"/>
      <c r="H72" s="97"/>
      <c r="I72" s="98"/>
      <c r="J72" s="97"/>
      <c r="K72" s="97"/>
      <c r="L72" s="99"/>
      <c r="M72" s="99"/>
      <c r="N72" s="99"/>
      <c r="O72" s="99"/>
      <c r="P72" s="100"/>
    </row>
    <row r="73" spans="1:16" s="132" customFormat="1" ht="148.5" customHeight="1">
      <c r="A73" s="91" t="s">
        <v>189</v>
      </c>
      <c r="B73" s="92"/>
      <c r="C73" s="93" t="s">
        <v>190</v>
      </c>
      <c r="D73" s="94" t="s">
        <v>120</v>
      </c>
      <c r="E73" s="94">
        <v>2</v>
      </c>
      <c r="F73" s="134"/>
      <c r="G73" s="96"/>
      <c r="H73" s="97"/>
      <c r="I73" s="98"/>
      <c r="J73" s="97"/>
      <c r="K73" s="97"/>
      <c r="L73" s="99"/>
      <c r="M73" s="99"/>
      <c r="N73" s="99"/>
      <c r="O73" s="99"/>
      <c r="P73" s="100"/>
    </row>
    <row r="74" spans="1:16" s="132" customFormat="1" ht="154.5" customHeight="1">
      <c r="A74" s="91" t="s">
        <v>191</v>
      </c>
      <c r="B74" s="92"/>
      <c r="C74" s="93" t="s">
        <v>192</v>
      </c>
      <c r="D74" s="94" t="s">
        <v>120</v>
      </c>
      <c r="E74" s="94">
        <v>1</v>
      </c>
      <c r="F74" s="134"/>
      <c r="G74" s="96"/>
      <c r="H74" s="97"/>
      <c r="I74" s="98"/>
      <c r="J74" s="97"/>
      <c r="K74" s="97"/>
      <c r="L74" s="99"/>
      <c r="M74" s="99"/>
      <c r="N74" s="99"/>
      <c r="O74" s="99"/>
      <c r="P74" s="100"/>
    </row>
    <row r="75" spans="1:16" s="132" customFormat="1" ht="63">
      <c r="A75" s="91" t="s">
        <v>193</v>
      </c>
      <c r="B75" s="92"/>
      <c r="C75" s="108" t="s">
        <v>194</v>
      </c>
      <c r="D75" s="109" t="s">
        <v>120</v>
      </c>
      <c r="E75" s="94">
        <v>1</v>
      </c>
      <c r="F75" s="105"/>
      <c r="G75" s="96"/>
      <c r="H75" s="97"/>
      <c r="I75" s="98"/>
      <c r="J75" s="97"/>
      <c r="K75" s="97"/>
      <c r="L75" s="99"/>
      <c r="M75" s="99"/>
      <c r="N75" s="99"/>
      <c r="O75" s="99"/>
      <c r="P75" s="100"/>
    </row>
    <row r="76" spans="1:16" s="132" customFormat="1" ht="81.75" customHeight="1">
      <c r="A76" s="91" t="s">
        <v>195</v>
      </c>
      <c r="B76" s="92"/>
      <c r="C76" s="108" t="s">
        <v>196</v>
      </c>
      <c r="D76" s="109" t="s">
        <v>120</v>
      </c>
      <c r="E76" s="94">
        <v>2</v>
      </c>
      <c r="F76" s="105"/>
      <c r="G76" s="96"/>
      <c r="H76" s="97"/>
      <c r="I76" s="98"/>
      <c r="J76" s="97"/>
      <c r="K76" s="97"/>
      <c r="L76" s="99"/>
      <c r="M76" s="99"/>
      <c r="N76" s="99"/>
      <c r="O76" s="99"/>
      <c r="P76" s="100"/>
    </row>
    <row r="77" spans="1:16" s="132" customFormat="1" ht="63">
      <c r="A77" s="91" t="s">
        <v>197</v>
      </c>
      <c r="B77" s="92"/>
      <c r="C77" s="108" t="s">
        <v>198</v>
      </c>
      <c r="D77" s="109" t="s">
        <v>120</v>
      </c>
      <c r="E77" s="94">
        <v>1</v>
      </c>
      <c r="F77" s="105"/>
      <c r="G77" s="96"/>
      <c r="H77" s="97"/>
      <c r="I77" s="98"/>
      <c r="J77" s="97"/>
      <c r="K77" s="97"/>
      <c r="L77" s="99"/>
      <c r="M77" s="99"/>
      <c r="N77" s="99"/>
      <c r="O77" s="99"/>
      <c r="P77" s="100"/>
    </row>
    <row r="78" spans="1:16" s="132" customFormat="1" ht="63">
      <c r="A78" s="91" t="s">
        <v>199</v>
      </c>
      <c r="B78" s="92"/>
      <c r="C78" s="108" t="s">
        <v>200</v>
      </c>
      <c r="D78" s="109" t="s">
        <v>120</v>
      </c>
      <c r="E78" s="94">
        <v>2</v>
      </c>
      <c r="F78" s="105"/>
      <c r="G78" s="96"/>
      <c r="H78" s="97"/>
      <c r="I78" s="98"/>
      <c r="J78" s="97"/>
      <c r="K78" s="97"/>
      <c r="L78" s="99"/>
      <c r="M78" s="99"/>
      <c r="N78" s="99"/>
      <c r="O78" s="99"/>
      <c r="P78" s="100"/>
    </row>
    <row r="79" spans="1:16" s="132" customFormat="1" ht="63">
      <c r="A79" s="91" t="s">
        <v>201</v>
      </c>
      <c r="B79" s="92"/>
      <c r="C79" s="108" t="s">
        <v>202</v>
      </c>
      <c r="D79" s="109" t="s">
        <v>120</v>
      </c>
      <c r="E79" s="94">
        <v>1</v>
      </c>
      <c r="F79" s="112"/>
      <c r="G79" s="96"/>
      <c r="H79" s="97"/>
      <c r="I79" s="98"/>
      <c r="J79" s="97"/>
      <c r="K79" s="97"/>
      <c r="L79" s="99"/>
      <c r="M79" s="99"/>
      <c r="N79" s="99"/>
      <c r="O79" s="99"/>
      <c r="P79" s="100"/>
    </row>
    <row r="80" spans="1:16" s="132" customFormat="1" ht="31.5">
      <c r="A80" s="91" t="s">
        <v>203</v>
      </c>
      <c r="B80" s="92"/>
      <c r="C80" s="93" t="s">
        <v>204</v>
      </c>
      <c r="D80" s="94" t="s">
        <v>89</v>
      </c>
      <c r="E80" s="94">
        <v>37</v>
      </c>
      <c r="F80" s="135"/>
      <c r="G80" s="96"/>
      <c r="H80" s="97"/>
      <c r="I80" s="98"/>
      <c r="J80" s="97"/>
      <c r="K80" s="97"/>
      <c r="L80" s="99"/>
      <c r="M80" s="99"/>
      <c r="N80" s="99"/>
      <c r="O80" s="99"/>
      <c r="P80" s="100"/>
    </row>
    <row r="81" spans="1:16" s="132" customFormat="1" ht="31.5">
      <c r="A81" s="91" t="s">
        <v>205</v>
      </c>
      <c r="B81" s="92"/>
      <c r="C81" s="93" t="s">
        <v>206</v>
      </c>
      <c r="D81" s="94" t="s">
        <v>89</v>
      </c>
      <c r="E81" s="94">
        <v>16</v>
      </c>
      <c r="F81" s="135"/>
      <c r="G81" s="96"/>
      <c r="H81" s="97"/>
      <c r="I81" s="98"/>
      <c r="J81" s="97"/>
      <c r="K81" s="97"/>
      <c r="L81" s="99"/>
      <c r="M81" s="99"/>
      <c r="N81" s="99"/>
      <c r="O81" s="99"/>
      <c r="P81" s="100"/>
    </row>
    <row r="82" spans="1:16" s="132" customFormat="1" ht="49.5" customHeight="1">
      <c r="A82" s="91" t="s">
        <v>207</v>
      </c>
      <c r="B82" s="92"/>
      <c r="C82" s="108" t="s">
        <v>208</v>
      </c>
      <c r="D82" s="136" t="s">
        <v>78</v>
      </c>
      <c r="E82" s="95">
        <f>E54+E55</f>
        <v>507</v>
      </c>
      <c r="F82" s="105"/>
      <c r="G82" s="96"/>
      <c r="H82" s="97"/>
      <c r="I82" s="98"/>
      <c r="J82" s="97"/>
      <c r="K82" s="97"/>
      <c r="L82" s="99"/>
      <c r="M82" s="99"/>
      <c r="N82" s="99"/>
      <c r="O82" s="99"/>
      <c r="P82" s="100"/>
    </row>
    <row r="83" spans="1:16" s="132" customFormat="1" ht="31.5">
      <c r="A83" s="91" t="s">
        <v>209</v>
      </c>
      <c r="B83" s="92"/>
      <c r="C83" s="108" t="s">
        <v>210</v>
      </c>
      <c r="D83" s="136" t="s">
        <v>120</v>
      </c>
      <c r="E83" s="94">
        <v>1</v>
      </c>
      <c r="F83" s="105"/>
      <c r="G83" s="96"/>
      <c r="H83" s="97"/>
      <c r="I83" s="98"/>
      <c r="J83" s="97"/>
      <c r="K83" s="97"/>
      <c r="L83" s="99"/>
      <c r="M83" s="99"/>
      <c r="N83" s="99"/>
      <c r="O83" s="99"/>
      <c r="P83" s="100"/>
    </row>
    <row r="84" spans="1:16" s="132" customFormat="1" ht="15.75">
      <c r="A84" s="91" t="s">
        <v>211</v>
      </c>
      <c r="B84" s="92"/>
      <c r="C84" s="137" t="s">
        <v>214</v>
      </c>
      <c r="D84" s="136" t="s">
        <v>215</v>
      </c>
      <c r="E84" s="103">
        <v>507</v>
      </c>
      <c r="F84" s="105"/>
      <c r="G84" s="96"/>
      <c r="H84" s="97"/>
      <c r="I84" s="98"/>
      <c r="J84" s="97"/>
      <c r="K84" s="97"/>
      <c r="L84" s="99"/>
      <c r="M84" s="99"/>
      <c r="N84" s="99"/>
      <c r="O84" s="99"/>
      <c r="P84" s="100"/>
    </row>
    <row r="85" spans="1:16" s="132" customFormat="1" ht="31.5" customHeight="1">
      <c r="A85" s="91" t="s">
        <v>213</v>
      </c>
      <c r="B85" s="92"/>
      <c r="C85" s="137" t="s">
        <v>217</v>
      </c>
      <c r="D85" s="136" t="s">
        <v>215</v>
      </c>
      <c r="E85" s="94">
        <v>507</v>
      </c>
      <c r="F85" s="105"/>
      <c r="G85" s="96"/>
      <c r="H85" s="97"/>
      <c r="I85" s="98"/>
      <c r="J85" s="97"/>
      <c r="K85" s="97"/>
      <c r="L85" s="99"/>
      <c r="M85" s="99"/>
      <c r="N85" s="99"/>
      <c r="O85" s="99"/>
      <c r="P85" s="100"/>
    </row>
    <row r="86" spans="1:16" s="132" customFormat="1" ht="15.75">
      <c r="A86" s="91" t="s">
        <v>216</v>
      </c>
      <c r="B86" s="92"/>
      <c r="C86" s="137" t="s">
        <v>219</v>
      </c>
      <c r="D86" s="136" t="s">
        <v>215</v>
      </c>
      <c r="E86" s="94">
        <v>507</v>
      </c>
      <c r="F86" s="105"/>
      <c r="G86" s="96"/>
      <c r="H86" s="97"/>
      <c r="I86" s="98"/>
      <c r="J86" s="97"/>
      <c r="K86" s="97"/>
      <c r="L86" s="99"/>
      <c r="M86" s="99"/>
      <c r="N86" s="99"/>
      <c r="O86" s="99"/>
      <c r="P86" s="100"/>
    </row>
    <row r="87" spans="1:16" s="132" customFormat="1" ht="15.75">
      <c r="A87" s="91" t="s">
        <v>218</v>
      </c>
      <c r="B87" s="92"/>
      <c r="C87" s="137" t="s">
        <v>221</v>
      </c>
      <c r="D87" s="136" t="s">
        <v>78</v>
      </c>
      <c r="E87" s="94">
        <v>507</v>
      </c>
      <c r="F87" s="105"/>
      <c r="G87" s="96"/>
      <c r="H87" s="97"/>
      <c r="I87" s="98"/>
      <c r="J87" s="97"/>
      <c r="K87" s="97"/>
      <c r="L87" s="99"/>
      <c r="M87" s="99"/>
      <c r="N87" s="99"/>
      <c r="O87" s="99"/>
      <c r="P87" s="100"/>
    </row>
    <row r="88" spans="1:16" s="132" customFormat="1" ht="87" customHeight="1">
      <c r="A88" s="91" t="s">
        <v>220</v>
      </c>
      <c r="B88" s="92"/>
      <c r="C88" s="343" t="s">
        <v>0</v>
      </c>
      <c r="D88" s="344" t="s">
        <v>637</v>
      </c>
      <c r="E88" s="345">
        <v>1</v>
      </c>
      <c r="F88" s="105"/>
      <c r="G88" s="96"/>
      <c r="H88" s="97"/>
      <c r="I88" s="98"/>
      <c r="J88" s="97"/>
      <c r="K88" s="97"/>
      <c r="L88" s="99"/>
      <c r="M88" s="99"/>
      <c r="N88" s="99"/>
      <c r="O88" s="99"/>
      <c r="P88" s="100"/>
    </row>
    <row r="89" spans="1:16" s="132" customFormat="1" ht="31.5">
      <c r="A89" s="91" t="s">
        <v>223</v>
      </c>
      <c r="B89" s="92"/>
      <c r="C89" s="137" t="s">
        <v>635</v>
      </c>
      <c r="D89" s="136" t="s">
        <v>637</v>
      </c>
      <c r="E89" s="94">
        <v>2</v>
      </c>
      <c r="F89" s="105"/>
      <c r="G89" s="96"/>
      <c r="H89" s="97"/>
      <c r="I89" s="98"/>
      <c r="J89" s="97"/>
      <c r="K89" s="97"/>
      <c r="L89" s="99"/>
      <c r="M89" s="99"/>
      <c r="N89" s="99"/>
      <c r="O89" s="99"/>
      <c r="P89" s="100"/>
    </row>
    <row r="90" spans="1:16" s="132" customFormat="1" ht="31.5">
      <c r="A90" s="91" t="s">
        <v>224</v>
      </c>
      <c r="B90" s="92"/>
      <c r="C90" s="137" t="s">
        <v>636</v>
      </c>
      <c r="D90" s="136" t="s">
        <v>637</v>
      </c>
      <c r="E90" s="94">
        <v>9</v>
      </c>
      <c r="F90" s="105"/>
      <c r="G90" s="96"/>
      <c r="H90" s="97"/>
      <c r="I90" s="98"/>
      <c r="J90" s="97"/>
      <c r="K90" s="97"/>
      <c r="L90" s="99"/>
      <c r="M90" s="99"/>
      <c r="N90" s="99"/>
      <c r="O90" s="99"/>
      <c r="P90" s="100"/>
    </row>
    <row r="91" spans="1:16" s="132" customFormat="1" ht="37.5" customHeight="1">
      <c r="A91" s="378" t="s">
        <v>222</v>
      </c>
      <c r="B91" s="378"/>
      <c r="C91" s="378"/>
      <c r="D91" s="378"/>
      <c r="E91" s="378"/>
      <c r="F91" s="138"/>
      <c r="G91" s="87"/>
      <c r="H91" s="88"/>
      <c r="I91" s="89"/>
      <c r="J91" s="88"/>
      <c r="K91" s="88"/>
      <c r="L91" s="89"/>
      <c r="M91" s="89"/>
      <c r="N91" s="89"/>
      <c r="O91" s="89"/>
      <c r="P91" s="90"/>
    </row>
    <row r="92" spans="1:16" s="132" customFormat="1" ht="36" customHeight="1">
      <c r="A92" s="322" t="s">
        <v>225</v>
      </c>
      <c r="B92" s="92"/>
      <c r="C92" s="121" t="s">
        <v>138</v>
      </c>
      <c r="D92" s="94" t="s">
        <v>123</v>
      </c>
      <c r="E92" s="94">
        <v>13.7</v>
      </c>
      <c r="F92" s="134"/>
      <c r="G92" s="96"/>
      <c r="H92" s="97"/>
      <c r="I92" s="98"/>
      <c r="J92" s="97"/>
      <c r="K92" s="97"/>
      <c r="L92" s="99"/>
      <c r="M92" s="99"/>
      <c r="N92" s="99"/>
      <c r="O92" s="99"/>
      <c r="P92" s="100"/>
    </row>
    <row r="93" spans="1:16" s="132" customFormat="1" ht="36" customHeight="1">
      <c r="A93" s="322" t="s">
        <v>226</v>
      </c>
      <c r="B93" s="92"/>
      <c r="C93" s="121" t="s">
        <v>140</v>
      </c>
      <c r="D93" s="94" t="s">
        <v>123</v>
      </c>
      <c r="E93" s="94">
        <v>68.4</v>
      </c>
      <c r="F93" s="134"/>
      <c r="G93" s="96"/>
      <c r="H93" s="97"/>
      <c r="I93" s="98"/>
      <c r="J93" s="97"/>
      <c r="K93" s="97"/>
      <c r="L93" s="99"/>
      <c r="M93" s="99"/>
      <c r="N93" s="99"/>
      <c r="O93" s="99"/>
      <c r="P93" s="100"/>
    </row>
    <row r="94" spans="1:16" s="132" customFormat="1" ht="37.5" customHeight="1">
      <c r="A94" s="322" t="s">
        <v>228</v>
      </c>
      <c r="B94" s="92"/>
      <c r="C94" s="121" t="s">
        <v>142</v>
      </c>
      <c r="D94" s="94" t="s">
        <v>123</v>
      </c>
      <c r="E94" s="94">
        <v>350.9</v>
      </c>
      <c r="F94" s="134"/>
      <c r="G94" s="96"/>
      <c r="H94" s="97"/>
      <c r="I94" s="98"/>
      <c r="J94" s="97"/>
      <c r="K94" s="97"/>
      <c r="L94" s="99"/>
      <c r="M94" s="99"/>
      <c r="N94" s="99"/>
      <c r="O94" s="99"/>
      <c r="P94" s="100"/>
    </row>
    <row r="95" spans="1:16" s="132" customFormat="1" ht="18.75">
      <c r="A95" s="322" t="s">
        <v>229</v>
      </c>
      <c r="B95" s="92"/>
      <c r="C95" s="121" t="s">
        <v>144</v>
      </c>
      <c r="D95" s="94" t="s">
        <v>123</v>
      </c>
      <c r="E95" s="94">
        <v>470</v>
      </c>
      <c r="F95" s="105"/>
      <c r="G95" s="96"/>
      <c r="H95" s="97"/>
      <c r="I95" s="98"/>
      <c r="J95" s="97"/>
      <c r="K95" s="97"/>
      <c r="L95" s="99"/>
      <c r="M95" s="99"/>
      <c r="N95" s="99"/>
      <c r="O95" s="99"/>
      <c r="P95" s="100"/>
    </row>
    <row r="96" spans="1:16" s="132" customFormat="1" ht="39.75" customHeight="1">
      <c r="A96" s="378" t="s">
        <v>227</v>
      </c>
      <c r="B96" s="378"/>
      <c r="C96" s="378"/>
      <c r="D96" s="378"/>
      <c r="E96" s="378"/>
      <c r="F96" s="138"/>
      <c r="G96" s="87"/>
      <c r="H96" s="88"/>
      <c r="I96" s="89"/>
      <c r="J96" s="88"/>
      <c r="K96" s="88"/>
      <c r="L96" s="89"/>
      <c r="M96" s="89"/>
      <c r="N96" s="89"/>
      <c r="O96" s="89"/>
      <c r="P96" s="90"/>
    </row>
    <row r="97" spans="1:16" s="132" customFormat="1" ht="18.75">
      <c r="A97" s="114" t="s">
        <v>230</v>
      </c>
      <c r="B97" s="92"/>
      <c r="C97" s="121" t="s">
        <v>147</v>
      </c>
      <c r="D97" s="94" t="s">
        <v>123</v>
      </c>
      <c r="E97" s="94">
        <v>34.1</v>
      </c>
      <c r="F97" s="112"/>
      <c r="G97" s="96"/>
      <c r="H97" s="97"/>
      <c r="I97" s="98"/>
      <c r="J97" s="97"/>
      <c r="K97" s="97"/>
      <c r="L97" s="99"/>
      <c r="M97" s="99"/>
      <c r="N97" s="99"/>
      <c r="O97" s="99"/>
      <c r="P97" s="100"/>
    </row>
    <row r="98" spans="1:16" s="132" customFormat="1" ht="18.75">
      <c r="A98" s="114" t="s">
        <v>638</v>
      </c>
      <c r="B98" s="92"/>
      <c r="C98" s="121" t="s">
        <v>148</v>
      </c>
      <c r="D98" s="94" t="s">
        <v>123</v>
      </c>
      <c r="E98" s="94">
        <v>679.9</v>
      </c>
      <c r="F98" s="112"/>
      <c r="G98" s="96"/>
      <c r="H98" s="97"/>
      <c r="I98" s="98"/>
      <c r="J98" s="97"/>
      <c r="K98" s="97"/>
      <c r="L98" s="99"/>
      <c r="M98" s="99"/>
      <c r="N98" s="99"/>
      <c r="O98" s="99"/>
      <c r="P98" s="100"/>
    </row>
    <row r="99" spans="1:16" s="132" customFormat="1" ht="18.75">
      <c r="A99" s="114" t="s">
        <v>639</v>
      </c>
      <c r="B99" s="92"/>
      <c r="C99" s="121" t="s">
        <v>144</v>
      </c>
      <c r="D99" s="94" t="s">
        <v>123</v>
      </c>
      <c r="E99" s="94">
        <v>871.1</v>
      </c>
      <c r="F99" s="112"/>
      <c r="G99" s="96"/>
      <c r="H99" s="97"/>
      <c r="I99" s="98"/>
      <c r="J99" s="97"/>
      <c r="K99" s="97"/>
      <c r="L99" s="99"/>
      <c r="M99" s="99"/>
      <c r="N99" s="99"/>
      <c r="O99" s="99"/>
      <c r="P99" s="100"/>
    </row>
    <row r="100" spans="1:16" s="132" customFormat="1" ht="63">
      <c r="A100" s="114" t="s">
        <v>640</v>
      </c>
      <c r="B100" s="92"/>
      <c r="C100" s="121" t="s">
        <v>231</v>
      </c>
      <c r="D100" s="94" t="s">
        <v>151</v>
      </c>
      <c r="E100" s="94">
        <v>2</v>
      </c>
      <c r="F100" s="122"/>
      <c r="G100" s="96"/>
      <c r="H100" s="97"/>
      <c r="I100" s="98"/>
      <c r="J100" s="97"/>
      <c r="K100" s="97"/>
      <c r="L100" s="99"/>
      <c r="M100" s="99"/>
      <c r="N100" s="99"/>
      <c r="O100" s="99"/>
      <c r="P100" s="100"/>
    </row>
    <row r="101" spans="1:16" s="132" customFormat="1" ht="22.5" customHeight="1">
      <c r="A101" s="82">
        <v>3</v>
      </c>
      <c r="B101" s="139"/>
      <c r="C101" s="139" t="s">
        <v>232</v>
      </c>
      <c r="D101" s="85"/>
      <c r="E101" s="85"/>
      <c r="F101" s="138"/>
      <c r="G101" s="87"/>
      <c r="H101" s="88"/>
      <c r="I101" s="89"/>
      <c r="J101" s="88"/>
      <c r="K101" s="88"/>
      <c r="L101" s="89"/>
      <c r="M101" s="89"/>
      <c r="N101" s="89"/>
      <c r="O101" s="89"/>
      <c r="P101" s="90"/>
    </row>
    <row r="102" spans="1:16" s="132" customFormat="1" ht="15.75">
      <c r="A102" s="114" t="s">
        <v>233</v>
      </c>
      <c r="B102" s="92"/>
      <c r="C102" s="140" t="s">
        <v>234</v>
      </c>
      <c r="D102" s="116" t="s">
        <v>89</v>
      </c>
      <c r="E102" s="116">
        <v>2</v>
      </c>
      <c r="F102" s="135"/>
      <c r="G102" s="96"/>
      <c r="H102" s="97"/>
      <c r="I102" s="98"/>
      <c r="J102" s="97"/>
      <c r="K102" s="97"/>
      <c r="L102" s="99"/>
      <c r="M102" s="99"/>
      <c r="N102" s="99"/>
      <c r="O102" s="99"/>
      <c r="P102" s="100"/>
    </row>
    <row r="103" spans="1:16" s="132" customFormat="1" ht="15.75">
      <c r="A103" s="114" t="s">
        <v>235</v>
      </c>
      <c r="B103" s="92"/>
      <c r="C103" s="140" t="s">
        <v>236</v>
      </c>
      <c r="D103" s="116" t="s">
        <v>237</v>
      </c>
      <c r="E103" s="116">
        <v>1</v>
      </c>
      <c r="F103" s="141"/>
      <c r="G103" s="96"/>
      <c r="H103" s="97"/>
      <c r="I103" s="98"/>
      <c r="J103" s="97"/>
      <c r="K103" s="97"/>
      <c r="L103" s="142"/>
      <c r="M103" s="142"/>
      <c r="N103" s="142"/>
      <c r="O103" s="142"/>
      <c r="P103" s="143"/>
    </row>
    <row r="104" spans="1:16" s="152" customFormat="1" ht="15.75" customHeight="1">
      <c r="A104" s="144"/>
      <c r="B104" s="145"/>
      <c r="C104" s="146" t="s">
        <v>238</v>
      </c>
      <c r="D104" s="147"/>
      <c r="E104" s="148"/>
      <c r="F104" s="149"/>
      <c r="G104" s="149"/>
      <c r="H104" s="149"/>
      <c r="I104" s="149"/>
      <c r="J104" s="149"/>
      <c r="K104" s="149"/>
      <c r="L104" s="150"/>
      <c r="M104" s="150"/>
      <c r="N104" s="150"/>
      <c r="O104" s="150"/>
      <c r="P104" s="151"/>
    </row>
    <row r="105" spans="1:16" s="157" customFormat="1" ht="15.75" customHeight="1">
      <c r="A105" s="153"/>
      <c r="B105" s="154"/>
      <c r="C105" s="381" t="s">
        <v>239</v>
      </c>
      <c r="D105" s="381"/>
      <c r="E105" s="381"/>
      <c r="F105" s="381"/>
      <c r="G105" s="381"/>
      <c r="H105" s="381"/>
      <c r="I105" s="381"/>
      <c r="J105" s="381"/>
      <c r="K105" s="381"/>
      <c r="L105" s="155"/>
      <c r="M105" s="155"/>
      <c r="N105" s="155"/>
      <c r="O105" s="155"/>
      <c r="P105" s="156"/>
    </row>
    <row r="106" spans="1:16" ht="16.5" customHeight="1">
      <c r="A106" s="158"/>
      <c r="B106" s="159"/>
      <c r="C106" s="382" t="s">
        <v>240</v>
      </c>
      <c r="D106" s="382"/>
      <c r="E106" s="382"/>
      <c r="F106" s="382"/>
      <c r="G106" s="382"/>
      <c r="H106" s="382"/>
      <c r="I106" s="382"/>
      <c r="J106" s="382"/>
      <c r="K106" s="382"/>
      <c r="L106" s="160"/>
      <c r="M106" s="160"/>
      <c r="N106" s="160"/>
      <c r="O106" s="160"/>
      <c r="P106" s="161"/>
    </row>
    <row r="107" spans="1:16" s="157" customFormat="1" ht="14.25" customHeight="1">
      <c r="A107" s="383"/>
      <c r="B107" s="383"/>
      <c r="C107" s="383"/>
      <c r="D107" s="162"/>
      <c r="E107" s="163"/>
      <c r="F107" s="164"/>
      <c r="G107" s="164"/>
      <c r="H107" s="164"/>
      <c r="I107" s="164"/>
      <c r="J107" s="164"/>
      <c r="K107" s="164"/>
      <c r="L107" s="164"/>
      <c r="M107" s="164"/>
      <c r="N107" s="164" t="s">
        <v>241</v>
      </c>
      <c r="O107" s="56"/>
      <c r="P107" s="56"/>
    </row>
    <row r="109" spans="1:14" ht="15.75">
      <c r="A109" s="53" t="s">
        <v>58</v>
      </c>
      <c r="B109" s="54"/>
      <c r="C109" s="55"/>
      <c r="D109" s="53" t="s">
        <v>60</v>
      </c>
      <c r="E109" s="53"/>
      <c r="F109" s="56"/>
      <c r="G109" s="56"/>
      <c r="H109" s="56"/>
      <c r="I109" s="56"/>
      <c r="J109" s="56"/>
      <c r="K109" s="56"/>
      <c r="L109" s="164"/>
      <c r="M109" s="164"/>
      <c r="N109" s="164"/>
    </row>
    <row r="110" spans="1:14" ht="14.25" customHeight="1">
      <c r="A110" s="53"/>
      <c r="B110" s="54"/>
      <c r="C110" s="165" t="s">
        <v>59</v>
      </c>
      <c r="D110" s="53"/>
      <c r="E110" s="53"/>
      <c r="F110" s="384" t="s">
        <v>59</v>
      </c>
      <c r="G110" s="384"/>
      <c r="H110" s="384"/>
      <c r="I110" s="384"/>
      <c r="J110" s="384"/>
      <c r="K110" s="384"/>
      <c r="L110" s="164"/>
      <c r="M110" s="164"/>
      <c r="N110" s="164"/>
    </row>
    <row r="111" spans="1:14" ht="15.75">
      <c r="A111" s="53"/>
      <c r="B111" s="54"/>
      <c r="C111" s="53"/>
      <c r="D111" s="53"/>
      <c r="E111" s="53"/>
      <c r="F111" s="164"/>
      <c r="G111" s="164"/>
      <c r="H111" s="164"/>
      <c r="I111" s="164"/>
      <c r="J111" s="164"/>
      <c r="K111" s="164"/>
      <c r="L111" s="164"/>
      <c r="M111" s="164"/>
      <c r="N111" s="164"/>
    </row>
    <row r="112" spans="1:14" ht="15.75">
      <c r="A112" s="53" t="s">
        <v>61</v>
      </c>
      <c r="B112" s="54"/>
      <c r="C112" s="55"/>
      <c r="D112" s="53"/>
      <c r="E112" s="53"/>
      <c r="F112" s="164"/>
      <c r="G112" s="164"/>
      <c r="H112" s="164"/>
      <c r="I112" s="164"/>
      <c r="J112" s="164"/>
      <c r="K112" s="164"/>
      <c r="L112" s="164"/>
      <c r="M112" s="164"/>
      <c r="N112" s="164"/>
    </row>
    <row r="113" spans="1:14" ht="15.75">
      <c r="A113" s="166"/>
      <c r="B113" s="54"/>
      <c r="C113" s="53"/>
      <c r="D113" s="53"/>
      <c r="E113" s="53"/>
      <c r="F113" s="53"/>
      <c r="G113" s="53"/>
      <c r="H113" s="164"/>
      <c r="I113" s="164"/>
      <c r="J113" s="164"/>
      <c r="K113" s="164"/>
      <c r="L113" s="164"/>
      <c r="M113" s="164"/>
      <c r="N113" s="164"/>
    </row>
  </sheetData>
  <sheetProtection/>
  <mergeCells count="20">
    <mergeCell ref="A3:P3"/>
    <mergeCell ref="A5:G5"/>
    <mergeCell ref="A6:E6"/>
    <mergeCell ref="L8:M8"/>
    <mergeCell ref="A11:A12"/>
    <mergeCell ref="B11:B12"/>
    <mergeCell ref="C11:C12"/>
    <mergeCell ref="D11:D12"/>
    <mergeCell ref="C105:K105"/>
    <mergeCell ref="C106:K106"/>
    <mergeCell ref="A107:C107"/>
    <mergeCell ref="F110:K110"/>
    <mergeCell ref="A91:E91"/>
    <mergeCell ref="A96:E96"/>
    <mergeCell ref="L11:P11"/>
    <mergeCell ref="A14:E14"/>
    <mergeCell ref="A43:E43"/>
    <mergeCell ref="A48:E48"/>
    <mergeCell ref="E11:E12"/>
    <mergeCell ref="F11:K11"/>
  </mergeCells>
  <printOptions horizontalCentered="1"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 scale="80" r:id="rId1"/>
  <headerFooter alignWithMargins="0">
    <oddHeader xml:space="preserve">&amp;LIepirkums MNP2014/16_ERAF&amp;CDarbu daudzumu saraksts
Lokālā tāme Nr.1&amp;R&amp;9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51"/>
  <sheetViews>
    <sheetView workbookViewId="0" topLeftCell="A124">
      <selection activeCell="C2" sqref="C2"/>
    </sheetView>
  </sheetViews>
  <sheetFormatPr defaultColWidth="9.8515625" defaultRowHeight="12.75"/>
  <cols>
    <col min="1" max="1" width="7.28125" style="57" customWidth="1"/>
    <col min="2" max="2" width="7.421875" style="57" customWidth="1"/>
    <col min="3" max="3" width="45.7109375" style="57" customWidth="1"/>
    <col min="4" max="5" width="8.140625" style="57" customWidth="1"/>
    <col min="6" max="6" width="7.57421875" style="58" customWidth="1"/>
    <col min="7" max="7" width="9.28125" style="59" customWidth="1"/>
    <col min="8" max="8" width="7.00390625" style="59" customWidth="1"/>
    <col min="9" max="16" width="8.140625" style="59" customWidth="1"/>
    <col min="17" max="17" width="13.7109375" style="57" customWidth="1"/>
    <col min="18" max="16384" width="9.8515625" style="57" customWidth="1"/>
  </cols>
  <sheetData>
    <row r="1" spans="1:16" s="60" customFormat="1" ht="16.5" customHeight="1">
      <c r="A1" s="167"/>
      <c r="B1" s="26"/>
      <c r="C1" s="27"/>
      <c r="E1" s="152"/>
      <c r="F1" s="63"/>
      <c r="G1" s="64" t="s">
        <v>242</v>
      </c>
      <c r="H1" s="63"/>
      <c r="I1" s="65"/>
      <c r="J1" s="65"/>
      <c r="K1" s="65"/>
      <c r="L1" s="65"/>
      <c r="M1" s="65"/>
      <c r="N1" s="65"/>
      <c r="O1" s="65"/>
      <c r="P1" s="65"/>
    </row>
    <row r="2" spans="1:16" s="60" customFormat="1" ht="17.25" customHeight="1">
      <c r="A2" s="168"/>
      <c r="B2" s="169"/>
      <c r="C2" s="170"/>
      <c r="E2" s="152"/>
      <c r="F2" s="63"/>
      <c r="G2" s="66" t="s">
        <v>44</v>
      </c>
      <c r="H2" s="63"/>
      <c r="I2" s="65"/>
      <c r="J2" s="65"/>
      <c r="K2" s="65"/>
      <c r="L2" s="65"/>
      <c r="M2" s="65"/>
      <c r="N2" s="65"/>
      <c r="O2" s="65"/>
      <c r="P2" s="65"/>
    </row>
    <row r="3" spans="1:16" s="60" customFormat="1" ht="21" customHeight="1">
      <c r="A3" s="168"/>
      <c r="B3" s="169"/>
      <c r="C3" s="170"/>
      <c r="E3" s="152"/>
      <c r="F3" s="58"/>
      <c r="G3" s="65"/>
      <c r="H3" s="65"/>
      <c r="I3" s="171"/>
      <c r="J3" s="65"/>
      <c r="K3" s="65"/>
      <c r="L3" s="65"/>
      <c r="M3" s="65"/>
      <c r="N3" s="65"/>
      <c r="O3" s="65"/>
      <c r="P3" s="65"/>
    </row>
    <row r="4" spans="1:16" s="60" customFormat="1" ht="15.75">
      <c r="A4" s="385" t="s">
        <v>14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</row>
    <row r="5" spans="1:16" s="60" customFormat="1" ht="18" customHeight="1">
      <c r="A5" s="5" t="s">
        <v>28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60" customFormat="1" ht="18" customHeight="1">
      <c r="A6" s="352" t="s">
        <v>15</v>
      </c>
      <c r="B6" s="352"/>
      <c r="C6" s="352"/>
      <c r="D6" s="352"/>
      <c r="E6" s="352"/>
      <c r="F6" s="352"/>
      <c r="G6" s="352"/>
      <c r="H6" s="22"/>
      <c r="I6" s="22"/>
      <c r="J6" s="22"/>
      <c r="K6" s="22"/>
      <c r="L6" s="22"/>
      <c r="M6" s="22"/>
      <c r="N6" s="22"/>
      <c r="O6" s="22"/>
      <c r="P6" s="22"/>
    </row>
    <row r="7" spans="1:16" s="60" customFormat="1" ht="18" customHeight="1">
      <c r="A7" s="352" t="s">
        <v>63</v>
      </c>
      <c r="B7" s="352"/>
      <c r="C7" s="352"/>
      <c r="D7" s="352"/>
      <c r="E7" s="35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s="60" customFormat="1" ht="18" customHeight="1">
      <c r="A8" s="6" t="s">
        <v>649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60" customFormat="1" ht="18" customHeight="1">
      <c r="A9" s="62"/>
      <c r="B9" s="62"/>
      <c r="F9" s="67"/>
      <c r="G9" s="67"/>
      <c r="H9" s="68"/>
      <c r="I9" s="68"/>
      <c r="J9" s="68"/>
      <c r="K9" s="65"/>
      <c r="L9" s="386"/>
      <c r="M9" s="386"/>
      <c r="N9" s="69"/>
      <c r="O9" s="65"/>
      <c r="P9" s="70"/>
    </row>
    <row r="10" spans="1:16" ht="18" customHeight="1">
      <c r="A10" s="71"/>
      <c r="B10" s="71"/>
      <c r="G10" s="67"/>
      <c r="H10" s="67"/>
      <c r="I10" s="67"/>
      <c r="J10" s="67"/>
      <c r="L10" s="72" t="s">
        <v>64</v>
      </c>
      <c r="M10" s="28"/>
      <c r="P10" s="67"/>
    </row>
    <row r="11" spans="1:16" ht="12.75" customHeight="1">
      <c r="A11" s="71"/>
      <c r="B11" s="71"/>
      <c r="C11" s="71"/>
      <c r="D11" s="71"/>
      <c r="E11" s="71"/>
      <c r="F11" s="67"/>
      <c r="G11" s="67"/>
      <c r="H11" s="67"/>
      <c r="I11" s="67"/>
      <c r="J11" s="67"/>
      <c r="K11" s="67"/>
      <c r="L11" s="67"/>
      <c r="M11" s="73"/>
      <c r="N11" s="67"/>
      <c r="O11" s="67"/>
      <c r="P11" s="67"/>
    </row>
    <row r="12" spans="1:16" s="60" customFormat="1" ht="16.5" customHeight="1">
      <c r="A12" s="380" t="s">
        <v>16</v>
      </c>
      <c r="B12" s="387" t="s">
        <v>65</v>
      </c>
      <c r="C12" s="387" t="s">
        <v>66</v>
      </c>
      <c r="D12" s="388" t="s">
        <v>67</v>
      </c>
      <c r="E12" s="379" t="s">
        <v>68</v>
      </c>
      <c r="F12" s="380" t="s">
        <v>69</v>
      </c>
      <c r="G12" s="380"/>
      <c r="H12" s="380"/>
      <c r="I12" s="380"/>
      <c r="J12" s="380"/>
      <c r="K12" s="380"/>
      <c r="L12" s="376" t="s">
        <v>70</v>
      </c>
      <c r="M12" s="376"/>
      <c r="N12" s="376"/>
      <c r="O12" s="376"/>
      <c r="P12" s="376"/>
    </row>
    <row r="13" spans="1:16" ht="87">
      <c r="A13" s="380"/>
      <c r="B13" s="387"/>
      <c r="C13" s="387"/>
      <c r="D13" s="388"/>
      <c r="E13" s="379"/>
      <c r="F13" s="309" t="s">
        <v>625</v>
      </c>
      <c r="G13" s="309" t="s">
        <v>71</v>
      </c>
      <c r="H13" s="309" t="s">
        <v>626</v>
      </c>
      <c r="I13" s="309" t="s">
        <v>627</v>
      </c>
      <c r="J13" s="309" t="s">
        <v>628</v>
      </c>
      <c r="K13" s="310" t="s">
        <v>629</v>
      </c>
      <c r="L13" s="309" t="s">
        <v>630</v>
      </c>
      <c r="M13" s="309" t="s">
        <v>626</v>
      </c>
      <c r="N13" s="309" t="s">
        <v>631</v>
      </c>
      <c r="O13" s="309" t="s">
        <v>628</v>
      </c>
      <c r="P13" s="311" t="s">
        <v>72</v>
      </c>
    </row>
    <row r="14" spans="1:16" ht="15.75">
      <c r="A14" s="74">
        <v>1</v>
      </c>
      <c r="B14" s="75">
        <v>2</v>
      </c>
      <c r="C14" s="75">
        <v>3</v>
      </c>
      <c r="D14" s="75">
        <v>4</v>
      </c>
      <c r="E14" s="75">
        <v>5</v>
      </c>
      <c r="F14" s="76">
        <v>6</v>
      </c>
      <c r="G14" s="76">
        <v>7</v>
      </c>
      <c r="H14" s="76">
        <v>8</v>
      </c>
      <c r="I14" s="76">
        <v>9</v>
      </c>
      <c r="J14" s="76">
        <v>10</v>
      </c>
      <c r="K14" s="76">
        <v>11</v>
      </c>
      <c r="L14" s="76">
        <v>12</v>
      </c>
      <c r="M14" s="76">
        <v>13</v>
      </c>
      <c r="N14" s="76">
        <v>14</v>
      </c>
      <c r="O14" s="76">
        <v>15</v>
      </c>
      <c r="P14" s="77">
        <v>16</v>
      </c>
    </row>
    <row r="15" spans="1:16" ht="44.25" customHeight="1">
      <c r="A15" s="377" t="s">
        <v>243</v>
      </c>
      <c r="B15" s="377"/>
      <c r="C15" s="377"/>
      <c r="D15" s="377"/>
      <c r="E15" s="377"/>
      <c r="F15" s="79"/>
      <c r="G15" s="80"/>
      <c r="H15" s="80"/>
      <c r="I15" s="80"/>
      <c r="J15" s="80"/>
      <c r="K15" s="80"/>
      <c r="L15" s="80"/>
      <c r="M15" s="80"/>
      <c r="N15" s="80"/>
      <c r="O15" s="80"/>
      <c r="P15" s="81"/>
    </row>
    <row r="16" spans="1:16" ht="15.75">
      <c r="A16" s="82" t="s">
        <v>74</v>
      </c>
      <c r="B16" s="83"/>
      <c r="C16" s="83" t="s">
        <v>75</v>
      </c>
      <c r="D16" s="84"/>
      <c r="E16" s="85"/>
      <c r="F16" s="86"/>
      <c r="G16" s="88"/>
      <c r="H16" s="88"/>
      <c r="I16" s="89"/>
      <c r="J16" s="88"/>
      <c r="K16" s="88"/>
      <c r="L16" s="89"/>
      <c r="M16" s="89"/>
      <c r="N16" s="89"/>
      <c r="O16" s="89"/>
      <c r="P16" s="90"/>
    </row>
    <row r="17" spans="1:16" ht="47.25">
      <c r="A17" s="91" t="s">
        <v>76</v>
      </c>
      <c r="B17" s="92"/>
      <c r="C17" s="93" t="s">
        <v>77</v>
      </c>
      <c r="D17" s="94" t="s">
        <v>78</v>
      </c>
      <c r="E17" s="95">
        <f>164-16</f>
        <v>148</v>
      </c>
      <c r="F17" s="96"/>
      <c r="G17" s="97"/>
      <c r="H17" s="97"/>
      <c r="I17" s="98"/>
      <c r="J17" s="97"/>
      <c r="K17" s="97"/>
      <c r="L17" s="99"/>
      <c r="M17" s="99"/>
      <c r="N17" s="99"/>
      <c r="O17" s="99"/>
      <c r="P17" s="100"/>
    </row>
    <row r="18" spans="1:16" ht="47.25">
      <c r="A18" s="91" t="s">
        <v>79</v>
      </c>
      <c r="B18" s="92"/>
      <c r="C18" s="93" t="s">
        <v>244</v>
      </c>
      <c r="D18" s="94" t="s">
        <v>78</v>
      </c>
      <c r="E18" s="95">
        <f>206-9</f>
        <v>197</v>
      </c>
      <c r="F18" s="96"/>
      <c r="G18" s="97"/>
      <c r="H18" s="97"/>
      <c r="I18" s="98"/>
      <c r="J18" s="97"/>
      <c r="K18" s="97"/>
      <c r="L18" s="99"/>
      <c r="M18" s="99"/>
      <c r="N18" s="99"/>
      <c r="O18" s="99"/>
      <c r="P18" s="100"/>
    </row>
    <row r="19" spans="1:16" ht="47.25">
      <c r="A19" s="91" t="s">
        <v>81</v>
      </c>
      <c r="B19" s="92"/>
      <c r="C19" s="93" t="s">
        <v>245</v>
      </c>
      <c r="D19" s="94" t="s">
        <v>78</v>
      </c>
      <c r="E19" s="95">
        <f>219-46</f>
        <v>173</v>
      </c>
      <c r="F19" s="130"/>
      <c r="G19" s="172"/>
      <c r="H19" s="97"/>
      <c r="I19" s="98"/>
      <c r="J19" s="97"/>
      <c r="K19" s="173"/>
      <c r="L19" s="99"/>
      <c r="M19" s="99"/>
      <c r="N19" s="99"/>
      <c r="O19" s="99"/>
      <c r="P19" s="100"/>
    </row>
    <row r="20" spans="1:16" ht="47.25">
      <c r="A20" s="91" t="s">
        <v>83</v>
      </c>
      <c r="B20" s="92"/>
      <c r="C20" s="93" t="s">
        <v>246</v>
      </c>
      <c r="D20" s="94" t="s">
        <v>78</v>
      </c>
      <c r="E20" s="95">
        <v>489</v>
      </c>
      <c r="F20" s="96"/>
      <c r="G20" s="97"/>
      <c r="H20" s="97"/>
      <c r="I20" s="98"/>
      <c r="J20" s="97"/>
      <c r="K20" s="97"/>
      <c r="L20" s="99"/>
      <c r="M20" s="99"/>
      <c r="N20" s="99"/>
      <c r="O20" s="99"/>
      <c r="P20" s="100"/>
    </row>
    <row r="21" spans="1:16" ht="47.25">
      <c r="A21" s="91" t="s">
        <v>85</v>
      </c>
      <c r="B21" s="92"/>
      <c r="C21" s="93" t="s">
        <v>247</v>
      </c>
      <c r="D21" s="94" t="s">
        <v>78</v>
      </c>
      <c r="E21" s="95">
        <f>1135-102</f>
        <v>1033</v>
      </c>
      <c r="F21" s="96"/>
      <c r="G21" s="97"/>
      <c r="H21" s="97"/>
      <c r="I21" s="98"/>
      <c r="J21" s="97"/>
      <c r="K21" s="97"/>
      <c r="L21" s="99"/>
      <c r="M21" s="99"/>
      <c r="N21" s="99"/>
      <c r="O21" s="99"/>
      <c r="P21" s="100"/>
    </row>
    <row r="22" spans="1:16" ht="47.25" customHeight="1">
      <c r="A22" s="91" t="s">
        <v>87</v>
      </c>
      <c r="B22" s="92"/>
      <c r="C22" s="93" t="s">
        <v>248</v>
      </c>
      <c r="D22" s="94" t="s">
        <v>159</v>
      </c>
      <c r="E22" s="94">
        <v>80</v>
      </c>
      <c r="F22" s="96"/>
      <c r="G22" s="97"/>
      <c r="H22" s="97"/>
      <c r="I22" s="98"/>
      <c r="J22" s="97"/>
      <c r="K22" s="97"/>
      <c r="L22" s="99"/>
      <c r="M22" s="99"/>
      <c r="N22" s="99"/>
      <c r="O22" s="99"/>
      <c r="P22" s="100"/>
    </row>
    <row r="23" spans="1:16" ht="31.5">
      <c r="A23" s="91" t="s">
        <v>90</v>
      </c>
      <c r="B23" s="92"/>
      <c r="C23" s="93" t="s">
        <v>249</v>
      </c>
      <c r="D23" s="94" t="s">
        <v>159</v>
      </c>
      <c r="E23" s="94">
        <v>18</v>
      </c>
      <c r="F23" s="96"/>
      <c r="G23" s="97"/>
      <c r="H23" s="97"/>
      <c r="I23" s="98"/>
      <c r="J23" s="97"/>
      <c r="K23" s="97"/>
      <c r="L23" s="99"/>
      <c r="M23" s="99"/>
      <c r="N23" s="99"/>
      <c r="O23" s="99"/>
      <c r="P23" s="100"/>
    </row>
    <row r="24" spans="1:16" ht="31.5">
      <c r="A24" s="91" t="s">
        <v>92</v>
      </c>
      <c r="B24" s="92"/>
      <c r="C24" s="93" t="s">
        <v>250</v>
      </c>
      <c r="D24" s="94" t="s">
        <v>159</v>
      </c>
      <c r="E24" s="94">
        <v>2</v>
      </c>
      <c r="F24" s="96"/>
      <c r="G24" s="97"/>
      <c r="H24" s="97"/>
      <c r="I24" s="98"/>
      <c r="J24" s="97"/>
      <c r="K24" s="97"/>
      <c r="L24" s="99"/>
      <c r="M24" s="99"/>
      <c r="N24" s="99"/>
      <c r="O24" s="99"/>
      <c r="P24" s="100"/>
    </row>
    <row r="25" spans="1:16" ht="47.25">
      <c r="A25" s="91" t="s">
        <v>94</v>
      </c>
      <c r="B25" s="92"/>
      <c r="C25" s="93" t="s">
        <v>251</v>
      </c>
      <c r="D25" s="94" t="s">
        <v>78</v>
      </c>
      <c r="E25" s="94">
        <v>1762.3</v>
      </c>
      <c r="F25" s="96"/>
      <c r="G25" s="97"/>
      <c r="H25" s="97"/>
      <c r="I25" s="98"/>
      <c r="J25" s="97"/>
      <c r="K25" s="97"/>
      <c r="L25" s="99"/>
      <c r="M25" s="99"/>
      <c r="N25" s="99"/>
      <c r="O25" s="99"/>
      <c r="P25" s="100"/>
    </row>
    <row r="26" spans="1:16" ht="47.25">
      <c r="A26" s="91" t="s">
        <v>96</v>
      </c>
      <c r="B26" s="92"/>
      <c r="C26" s="93" t="s">
        <v>252</v>
      </c>
      <c r="D26" s="94" t="s">
        <v>78</v>
      </c>
      <c r="E26" s="94">
        <v>55.1</v>
      </c>
      <c r="F26" s="96"/>
      <c r="G26" s="97"/>
      <c r="H26" s="97"/>
      <c r="I26" s="98"/>
      <c r="J26" s="97"/>
      <c r="K26" s="97"/>
      <c r="L26" s="99"/>
      <c r="M26" s="99"/>
      <c r="N26" s="99"/>
      <c r="O26" s="99"/>
      <c r="P26" s="100"/>
    </row>
    <row r="27" spans="1:16" ht="47.25">
      <c r="A27" s="91" t="s">
        <v>98</v>
      </c>
      <c r="B27" s="92"/>
      <c r="C27" s="93" t="s">
        <v>253</v>
      </c>
      <c r="D27" s="94" t="s">
        <v>78</v>
      </c>
      <c r="E27" s="94">
        <v>7.7</v>
      </c>
      <c r="F27" s="96"/>
      <c r="G27" s="97"/>
      <c r="H27" s="97"/>
      <c r="I27" s="98"/>
      <c r="J27" s="97"/>
      <c r="K27" s="97"/>
      <c r="L27" s="99"/>
      <c r="M27" s="99"/>
      <c r="N27" s="99"/>
      <c r="O27" s="99"/>
      <c r="P27" s="100"/>
    </row>
    <row r="28" spans="1:16" ht="48" customHeight="1">
      <c r="A28" s="91" t="s">
        <v>100</v>
      </c>
      <c r="B28" s="92"/>
      <c r="C28" s="101" t="s">
        <v>254</v>
      </c>
      <c r="D28" s="102" t="s">
        <v>78</v>
      </c>
      <c r="E28" s="94">
        <v>138.1</v>
      </c>
      <c r="F28" s="96"/>
      <c r="G28" s="97"/>
      <c r="H28" s="97"/>
      <c r="I28" s="98"/>
      <c r="J28" s="97"/>
      <c r="K28" s="97"/>
      <c r="L28" s="99"/>
      <c r="M28" s="99"/>
      <c r="N28" s="99"/>
      <c r="O28" s="99"/>
      <c r="P28" s="100"/>
    </row>
    <row r="29" spans="1:16" ht="48" customHeight="1">
      <c r="A29" s="91" t="s">
        <v>102</v>
      </c>
      <c r="B29" s="92"/>
      <c r="C29" s="101" t="s">
        <v>255</v>
      </c>
      <c r="D29" s="102" t="s">
        <v>78</v>
      </c>
      <c r="E29" s="94">
        <v>3.4</v>
      </c>
      <c r="F29" s="96"/>
      <c r="G29" s="97"/>
      <c r="H29" s="97"/>
      <c r="I29" s="98"/>
      <c r="J29" s="97"/>
      <c r="K29" s="97"/>
      <c r="L29" s="99"/>
      <c r="M29" s="99"/>
      <c r="N29" s="99"/>
      <c r="O29" s="99"/>
      <c r="P29" s="100"/>
    </row>
    <row r="30" spans="1:16" ht="48" customHeight="1">
      <c r="A30" s="91" t="s">
        <v>104</v>
      </c>
      <c r="B30" s="92"/>
      <c r="C30" s="101" t="s">
        <v>256</v>
      </c>
      <c r="D30" s="102" t="s">
        <v>78</v>
      </c>
      <c r="E30" s="94">
        <v>1</v>
      </c>
      <c r="F30" s="96"/>
      <c r="G30" s="97"/>
      <c r="H30" s="97"/>
      <c r="I30" s="98"/>
      <c r="J30" s="97"/>
      <c r="K30" s="97"/>
      <c r="L30" s="99"/>
      <c r="M30" s="99"/>
      <c r="N30" s="99"/>
      <c r="O30" s="99"/>
      <c r="P30" s="100"/>
    </row>
    <row r="31" spans="1:16" ht="48" customHeight="1">
      <c r="A31" s="91" t="s">
        <v>106</v>
      </c>
      <c r="B31" s="92"/>
      <c r="C31" s="101" t="s">
        <v>257</v>
      </c>
      <c r="D31" s="102" t="s">
        <v>78</v>
      </c>
      <c r="E31" s="94">
        <v>4.6</v>
      </c>
      <c r="F31" s="96"/>
      <c r="G31" s="97"/>
      <c r="H31" s="97"/>
      <c r="I31" s="98"/>
      <c r="J31" s="97"/>
      <c r="K31" s="97"/>
      <c r="L31" s="99"/>
      <c r="M31" s="99"/>
      <c r="N31" s="99"/>
      <c r="O31" s="99"/>
      <c r="P31" s="100"/>
    </row>
    <row r="32" spans="1:16" ht="48" customHeight="1">
      <c r="A32" s="91" t="s">
        <v>108</v>
      </c>
      <c r="B32" s="92"/>
      <c r="C32" s="101" t="s">
        <v>258</v>
      </c>
      <c r="D32" s="102" t="s">
        <v>78</v>
      </c>
      <c r="E32" s="94">
        <v>67.8</v>
      </c>
      <c r="F32" s="96"/>
      <c r="G32" s="97"/>
      <c r="H32" s="97"/>
      <c r="I32" s="98"/>
      <c r="J32" s="97"/>
      <c r="K32" s="97"/>
      <c r="L32" s="99"/>
      <c r="M32" s="99"/>
      <c r="N32" s="99"/>
      <c r="O32" s="99"/>
      <c r="P32" s="100"/>
    </row>
    <row r="33" spans="1:16" ht="47.25">
      <c r="A33" s="91" t="s">
        <v>110</v>
      </c>
      <c r="B33" s="92"/>
      <c r="C33" s="93" t="s">
        <v>259</v>
      </c>
      <c r="D33" s="94" t="s">
        <v>78</v>
      </c>
      <c r="E33" s="95">
        <v>16</v>
      </c>
      <c r="F33" s="96"/>
      <c r="G33" s="174"/>
      <c r="H33" s="97"/>
      <c r="I33" s="98"/>
      <c r="J33" s="97"/>
      <c r="K33" s="97"/>
      <c r="L33" s="99"/>
      <c r="M33" s="99"/>
      <c r="N33" s="99"/>
      <c r="O33" s="99"/>
      <c r="P33" s="100"/>
    </row>
    <row r="34" spans="1:16" ht="63">
      <c r="A34" s="91" t="s">
        <v>112</v>
      </c>
      <c r="B34" s="92"/>
      <c r="C34" s="93" t="s">
        <v>260</v>
      </c>
      <c r="D34" s="94" t="s">
        <v>78</v>
      </c>
      <c r="E34" s="95">
        <v>16</v>
      </c>
      <c r="F34" s="96"/>
      <c r="G34" s="97"/>
      <c r="H34" s="97"/>
      <c r="I34" s="98"/>
      <c r="J34" s="97"/>
      <c r="K34" s="97"/>
      <c r="L34" s="99"/>
      <c r="M34" s="99"/>
      <c r="N34" s="99"/>
      <c r="O34" s="99"/>
      <c r="P34" s="100"/>
    </row>
    <row r="35" spans="1:16" ht="31.5">
      <c r="A35" s="91" t="s">
        <v>114</v>
      </c>
      <c r="B35" s="92"/>
      <c r="C35" s="93" t="s">
        <v>261</v>
      </c>
      <c r="D35" s="94" t="s">
        <v>89</v>
      </c>
      <c r="E35" s="95">
        <v>16</v>
      </c>
      <c r="F35" s="96"/>
      <c r="G35" s="97"/>
      <c r="H35" s="97"/>
      <c r="I35" s="98"/>
      <c r="J35" s="97"/>
      <c r="K35" s="97"/>
      <c r="L35" s="99"/>
      <c r="M35" s="99"/>
      <c r="N35" s="99"/>
      <c r="O35" s="99"/>
      <c r="P35" s="100"/>
    </row>
    <row r="36" spans="1:16" ht="47.25">
      <c r="A36" s="91" t="s">
        <v>116</v>
      </c>
      <c r="B36" s="92"/>
      <c r="C36" s="93" t="s">
        <v>262</v>
      </c>
      <c r="D36" s="94" t="s">
        <v>78</v>
      </c>
      <c r="E36" s="94">
        <v>55</v>
      </c>
      <c r="F36" s="96"/>
      <c r="G36" s="97"/>
      <c r="H36" s="97"/>
      <c r="I36" s="98"/>
      <c r="J36" s="97"/>
      <c r="K36" s="97"/>
      <c r="L36" s="99"/>
      <c r="M36" s="99"/>
      <c r="N36" s="99"/>
      <c r="O36" s="99"/>
      <c r="P36" s="100"/>
    </row>
    <row r="37" spans="1:16" ht="47.25">
      <c r="A37" s="91" t="s">
        <v>118</v>
      </c>
      <c r="B37" s="92"/>
      <c r="C37" s="93" t="s">
        <v>263</v>
      </c>
      <c r="D37" s="94" t="s">
        <v>78</v>
      </c>
      <c r="E37" s="95">
        <v>9</v>
      </c>
      <c r="F37" s="134"/>
      <c r="G37" s="97"/>
      <c r="H37" s="97"/>
      <c r="I37" s="98"/>
      <c r="J37" s="97"/>
      <c r="K37" s="97"/>
      <c r="L37" s="99"/>
      <c r="M37" s="99"/>
      <c r="N37" s="99"/>
      <c r="O37" s="99"/>
      <c r="P37" s="100"/>
    </row>
    <row r="38" spans="1:16" ht="31.5">
      <c r="A38" s="91" t="s">
        <v>121</v>
      </c>
      <c r="B38" s="92"/>
      <c r="C38" s="93" t="s">
        <v>264</v>
      </c>
      <c r="D38" s="94" t="s">
        <v>89</v>
      </c>
      <c r="E38" s="95">
        <v>9</v>
      </c>
      <c r="F38" s="105"/>
      <c r="G38" s="97"/>
      <c r="H38" s="97"/>
      <c r="I38" s="98"/>
      <c r="J38" s="97"/>
      <c r="K38" s="97"/>
      <c r="L38" s="99"/>
      <c r="M38" s="99"/>
      <c r="N38" s="99"/>
      <c r="O38" s="99"/>
      <c r="P38" s="100"/>
    </row>
    <row r="39" spans="1:16" ht="47.25">
      <c r="A39" s="91" t="s">
        <v>124</v>
      </c>
      <c r="B39" s="92"/>
      <c r="C39" s="93" t="s">
        <v>265</v>
      </c>
      <c r="D39" s="94" t="s">
        <v>78</v>
      </c>
      <c r="E39" s="95">
        <v>46</v>
      </c>
      <c r="F39" s="96"/>
      <c r="G39" s="97"/>
      <c r="H39" s="97"/>
      <c r="I39" s="98"/>
      <c r="J39" s="97"/>
      <c r="K39" s="97"/>
      <c r="L39" s="99"/>
      <c r="M39" s="99"/>
      <c r="N39" s="99"/>
      <c r="O39" s="99"/>
      <c r="P39" s="100"/>
    </row>
    <row r="40" spans="1:16" ht="31.5">
      <c r="A40" s="91" t="s">
        <v>126</v>
      </c>
      <c r="B40" s="92"/>
      <c r="C40" s="101" t="s">
        <v>266</v>
      </c>
      <c r="D40" s="102" t="s">
        <v>89</v>
      </c>
      <c r="E40" s="103">
        <v>46</v>
      </c>
      <c r="F40" s="105"/>
      <c r="G40" s="97"/>
      <c r="H40" s="97"/>
      <c r="I40" s="98"/>
      <c r="J40" s="97"/>
      <c r="K40" s="97"/>
      <c r="L40" s="99"/>
      <c r="M40" s="99"/>
      <c r="N40" s="99"/>
      <c r="O40" s="99"/>
      <c r="P40" s="100"/>
    </row>
    <row r="41" spans="1:16" ht="47.25">
      <c r="A41" s="91" t="s">
        <v>128</v>
      </c>
      <c r="B41" s="92"/>
      <c r="C41" s="93" t="s">
        <v>267</v>
      </c>
      <c r="D41" s="94" t="s">
        <v>78</v>
      </c>
      <c r="E41" s="94">
        <v>102</v>
      </c>
      <c r="F41" s="96"/>
      <c r="G41" s="97"/>
      <c r="H41" s="97"/>
      <c r="I41" s="98"/>
      <c r="J41" s="97"/>
      <c r="K41" s="97"/>
      <c r="L41" s="99"/>
      <c r="M41" s="99"/>
      <c r="N41" s="99"/>
      <c r="O41" s="99"/>
      <c r="P41" s="100"/>
    </row>
    <row r="42" spans="1:16" ht="47.25">
      <c r="A42" s="91" t="s">
        <v>130</v>
      </c>
      <c r="B42" s="92"/>
      <c r="C42" s="93" t="s">
        <v>268</v>
      </c>
      <c r="D42" s="94" t="s">
        <v>78</v>
      </c>
      <c r="E42" s="95">
        <v>102</v>
      </c>
      <c r="F42" s="96"/>
      <c r="G42" s="97"/>
      <c r="H42" s="97"/>
      <c r="I42" s="98"/>
      <c r="J42" s="97"/>
      <c r="K42" s="97"/>
      <c r="L42" s="99"/>
      <c r="M42" s="99"/>
      <c r="N42" s="99"/>
      <c r="O42" s="99"/>
      <c r="P42" s="100"/>
    </row>
    <row r="43" spans="1:16" ht="31.5">
      <c r="A43" s="91" t="s">
        <v>132</v>
      </c>
      <c r="B43" s="92"/>
      <c r="C43" s="93" t="s">
        <v>269</v>
      </c>
      <c r="D43" s="94" t="s">
        <v>89</v>
      </c>
      <c r="E43" s="95">
        <v>102</v>
      </c>
      <c r="F43" s="135"/>
      <c r="G43" s="97"/>
      <c r="H43" s="97"/>
      <c r="I43" s="98"/>
      <c r="J43" s="97"/>
      <c r="K43" s="97"/>
      <c r="L43" s="99"/>
      <c r="M43" s="99"/>
      <c r="N43" s="99"/>
      <c r="O43" s="99"/>
      <c r="P43" s="100"/>
    </row>
    <row r="44" spans="1:16" ht="30.75" customHeight="1">
      <c r="A44" s="91" t="s">
        <v>134</v>
      </c>
      <c r="B44" s="92"/>
      <c r="C44" s="93" t="s">
        <v>270</v>
      </c>
      <c r="D44" s="102" t="s">
        <v>89</v>
      </c>
      <c r="E44" s="103">
        <v>1</v>
      </c>
      <c r="F44" s="135"/>
      <c r="G44" s="97"/>
      <c r="H44" s="97"/>
      <c r="I44" s="98"/>
      <c r="J44" s="97"/>
      <c r="K44" s="97"/>
      <c r="L44" s="99"/>
      <c r="M44" s="99"/>
      <c r="N44" s="99"/>
      <c r="O44" s="99"/>
      <c r="P44" s="100"/>
    </row>
    <row r="45" spans="1:16" ht="31.5">
      <c r="A45" s="91" t="s">
        <v>137</v>
      </c>
      <c r="B45" s="92"/>
      <c r="C45" s="93" t="s">
        <v>271</v>
      </c>
      <c r="D45" s="94" t="s">
        <v>89</v>
      </c>
      <c r="E45" s="94">
        <v>1</v>
      </c>
      <c r="F45" s="135"/>
      <c r="G45" s="97"/>
      <c r="H45" s="97"/>
      <c r="I45" s="98"/>
      <c r="J45" s="97"/>
      <c r="K45" s="97"/>
      <c r="L45" s="99"/>
      <c r="M45" s="99"/>
      <c r="N45" s="99"/>
      <c r="O45" s="99"/>
      <c r="P45" s="100"/>
    </row>
    <row r="46" spans="1:16" ht="31.5">
      <c r="A46" s="91" t="s">
        <v>139</v>
      </c>
      <c r="B46" s="92"/>
      <c r="C46" s="93" t="s">
        <v>272</v>
      </c>
      <c r="D46" s="94" t="s">
        <v>89</v>
      </c>
      <c r="E46" s="94">
        <v>1</v>
      </c>
      <c r="F46" s="135"/>
      <c r="G46" s="97"/>
      <c r="H46" s="97"/>
      <c r="I46" s="98"/>
      <c r="J46" s="97"/>
      <c r="K46" s="97"/>
      <c r="L46" s="99"/>
      <c r="M46" s="99"/>
      <c r="N46" s="99"/>
      <c r="O46" s="99"/>
      <c r="P46" s="100"/>
    </row>
    <row r="47" spans="1:16" ht="31.5">
      <c r="A47" s="91" t="s">
        <v>141</v>
      </c>
      <c r="B47" s="92"/>
      <c r="C47" s="93" t="s">
        <v>273</v>
      </c>
      <c r="D47" s="94" t="s">
        <v>89</v>
      </c>
      <c r="E47" s="94">
        <v>7</v>
      </c>
      <c r="F47" s="135"/>
      <c r="G47" s="97"/>
      <c r="H47" s="97"/>
      <c r="I47" s="98"/>
      <c r="J47" s="97"/>
      <c r="K47" s="97"/>
      <c r="L47" s="99"/>
      <c r="M47" s="99"/>
      <c r="N47" s="99"/>
      <c r="O47" s="99"/>
      <c r="P47" s="100"/>
    </row>
    <row r="48" spans="1:16" ht="31.5">
      <c r="A48" s="91" t="s">
        <v>143</v>
      </c>
      <c r="B48" s="92"/>
      <c r="C48" s="93" t="s">
        <v>274</v>
      </c>
      <c r="D48" s="94" t="s">
        <v>89</v>
      </c>
      <c r="E48" s="94">
        <v>8</v>
      </c>
      <c r="F48" s="135"/>
      <c r="G48" s="97"/>
      <c r="H48" s="97"/>
      <c r="I48" s="98"/>
      <c r="J48" s="97"/>
      <c r="K48" s="97"/>
      <c r="L48" s="99"/>
      <c r="M48" s="99"/>
      <c r="N48" s="99"/>
      <c r="O48" s="99"/>
      <c r="P48" s="100"/>
    </row>
    <row r="49" spans="1:16" ht="31.5">
      <c r="A49" s="91" t="s">
        <v>146</v>
      </c>
      <c r="B49" s="92"/>
      <c r="C49" s="93" t="s">
        <v>273</v>
      </c>
      <c r="D49" s="94" t="s">
        <v>89</v>
      </c>
      <c r="E49" s="94">
        <v>15</v>
      </c>
      <c r="F49" s="135"/>
      <c r="G49" s="97"/>
      <c r="H49" s="97"/>
      <c r="I49" s="98"/>
      <c r="J49" s="97"/>
      <c r="K49" s="97"/>
      <c r="L49" s="99"/>
      <c r="M49" s="99"/>
      <c r="N49" s="99"/>
      <c r="O49" s="99"/>
      <c r="P49" s="100"/>
    </row>
    <row r="50" spans="1:16" ht="15.75">
      <c r="A50" s="91" t="s">
        <v>149</v>
      </c>
      <c r="B50" s="92"/>
      <c r="C50" s="93" t="s">
        <v>275</v>
      </c>
      <c r="D50" s="94" t="s">
        <v>89</v>
      </c>
      <c r="E50" s="94">
        <v>3</v>
      </c>
      <c r="F50" s="107"/>
      <c r="G50" s="97"/>
      <c r="H50" s="97"/>
      <c r="I50" s="98"/>
      <c r="J50" s="97"/>
      <c r="K50" s="97"/>
      <c r="L50" s="99"/>
      <c r="M50" s="99"/>
      <c r="N50" s="99"/>
      <c r="O50" s="99"/>
      <c r="P50" s="100"/>
    </row>
    <row r="51" spans="1:16" ht="45.75" customHeight="1">
      <c r="A51" s="91" t="s">
        <v>276</v>
      </c>
      <c r="B51" s="92"/>
      <c r="C51" s="93" t="s">
        <v>1</v>
      </c>
      <c r="D51" s="94" t="s">
        <v>89</v>
      </c>
      <c r="E51" s="94">
        <v>11</v>
      </c>
      <c r="F51" s="175"/>
      <c r="G51" s="176"/>
      <c r="H51" s="176"/>
      <c r="I51" s="176"/>
      <c r="J51" s="176"/>
      <c r="K51" s="97"/>
      <c r="L51" s="99"/>
      <c r="M51" s="99"/>
      <c r="N51" s="99"/>
      <c r="O51" s="99"/>
      <c r="P51" s="100"/>
    </row>
    <row r="52" spans="1:16" ht="47.25">
      <c r="A52" s="91" t="s">
        <v>277</v>
      </c>
      <c r="B52" s="92"/>
      <c r="C52" s="93" t="s">
        <v>2</v>
      </c>
      <c r="D52" s="94" t="s">
        <v>89</v>
      </c>
      <c r="E52" s="94">
        <v>15</v>
      </c>
      <c r="F52" s="175"/>
      <c r="G52" s="176"/>
      <c r="H52" s="176"/>
      <c r="I52" s="176"/>
      <c r="J52" s="176"/>
      <c r="K52" s="97"/>
      <c r="L52" s="99"/>
      <c r="M52" s="99"/>
      <c r="N52" s="99"/>
      <c r="O52" s="99"/>
      <c r="P52" s="100"/>
    </row>
    <row r="53" spans="1:16" ht="15.75">
      <c r="A53" s="91" t="s">
        <v>278</v>
      </c>
      <c r="B53" s="92"/>
      <c r="C53" s="93" t="s">
        <v>279</v>
      </c>
      <c r="D53" s="94" t="s">
        <v>280</v>
      </c>
      <c r="E53" s="94">
        <v>1.6</v>
      </c>
      <c r="F53" s="107"/>
      <c r="G53" s="176"/>
      <c r="H53" s="97"/>
      <c r="I53" s="98"/>
      <c r="J53" s="97"/>
      <c r="K53" s="97"/>
      <c r="L53" s="99"/>
      <c r="M53" s="99"/>
      <c r="N53" s="99"/>
      <c r="O53" s="99"/>
      <c r="P53" s="100"/>
    </row>
    <row r="54" spans="1:16" ht="31.5">
      <c r="A54" s="91" t="s">
        <v>281</v>
      </c>
      <c r="B54" s="92"/>
      <c r="C54" s="93" t="s">
        <v>88</v>
      </c>
      <c r="D54" s="94" t="s">
        <v>89</v>
      </c>
      <c r="E54" s="94">
        <v>46</v>
      </c>
      <c r="F54" s="105"/>
      <c r="G54" s="97"/>
      <c r="H54" s="97"/>
      <c r="I54" s="98"/>
      <c r="J54" s="97"/>
      <c r="K54" s="97"/>
      <c r="L54" s="99"/>
      <c r="M54" s="99"/>
      <c r="N54" s="99"/>
      <c r="O54" s="99"/>
      <c r="P54" s="100"/>
    </row>
    <row r="55" spans="1:16" ht="31.5">
      <c r="A55" s="91" t="s">
        <v>282</v>
      </c>
      <c r="B55" s="92"/>
      <c r="C55" s="93" t="s">
        <v>91</v>
      </c>
      <c r="D55" s="94" t="s">
        <v>89</v>
      </c>
      <c r="E55" s="94">
        <v>51</v>
      </c>
      <c r="F55" s="105"/>
      <c r="G55" s="97"/>
      <c r="H55" s="97"/>
      <c r="I55" s="98"/>
      <c r="J55" s="97"/>
      <c r="K55" s="97"/>
      <c r="L55" s="99"/>
      <c r="M55" s="99"/>
      <c r="N55" s="99"/>
      <c r="O55" s="99"/>
      <c r="P55" s="100"/>
    </row>
    <row r="56" spans="1:16" ht="31.5">
      <c r="A56" s="91" t="s">
        <v>283</v>
      </c>
      <c r="B56" s="92"/>
      <c r="C56" s="93" t="s">
        <v>93</v>
      </c>
      <c r="D56" s="94" t="s">
        <v>89</v>
      </c>
      <c r="E56" s="94">
        <v>27</v>
      </c>
      <c r="F56" s="105"/>
      <c r="G56" s="97"/>
      <c r="H56" s="97"/>
      <c r="I56" s="98"/>
      <c r="J56" s="97"/>
      <c r="K56" s="97"/>
      <c r="L56" s="99"/>
      <c r="M56" s="99"/>
      <c r="N56" s="99"/>
      <c r="O56" s="99"/>
      <c r="P56" s="100"/>
    </row>
    <row r="57" spans="1:16" ht="31.5">
      <c r="A57" s="91" t="s">
        <v>284</v>
      </c>
      <c r="B57" s="92"/>
      <c r="C57" s="93" t="s">
        <v>285</v>
      </c>
      <c r="D57" s="94" t="s">
        <v>89</v>
      </c>
      <c r="E57" s="94">
        <v>10</v>
      </c>
      <c r="F57" s="96"/>
      <c r="G57" s="97"/>
      <c r="H57" s="97"/>
      <c r="I57" s="98"/>
      <c r="J57" s="97"/>
      <c r="K57" s="97"/>
      <c r="L57" s="99"/>
      <c r="M57" s="99"/>
      <c r="N57" s="99"/>
      <c r="O57" s="99"/>
      <c r="P57" s="100"/>
    </row>
    <row r="58" spans="1:16" ht="31.5">
      <c r="A58" s="91" t="s">
        <v>286</v>
      </c>
      <c r="B58" s="92"/>
      <c r="C58" s="93" t="s">
        <v>287</v>
      </c>
      <c r="D58" s="94" t="s">
        <v>89</v>
      </c>
      <c r="E58" s="94">
        <v>8</v>
      </c>
      <c r="F58" s="105"/>
      <c r="G58" s="97"/>
      <c r="H58" s="97"/>
      <c r="I58" s="98"/>
      <c r="J58" s="97"/>
      <c r="K58" s="97"/>
      <c r="L58" s="99"/>
      <c r="M58" s="99"/>
      <c r="N58" s="99"/>
      <c r="O58" s="99"/>
      <c r="P58" s="100"/>
    </row>
    <row r="59" spans="1:16" ht="31.5">
      <c r="A59" s="91" t="s">
        <v>288</v>
      </c>
      <c r="B59" s="92"/>
      <c r="C59" s="93" t="s">
        <v>289</v>
      </c>
      <c r="D59" s="94" t="s">
        <v>89</v>
      </c>
      <c r="E59" s="94">
        <v>13</v>
      </c>
      <c r="F59" s="96"/>
      <c r="G59" s="97"/>
      <c r="H59" s="97"/>
      <c r="I59" s="98"/>
      <c r="J59" s="97"/>
      <c r="K59" s="97"/>
      <c r="L59" s="99"/>
      <c r="M59" s="99"/>
      <c r="N59" s="99"/>
      <c r="O59" s="99"/>
      <c r="P59" s="100"/>
    </row>
    <row r="60" spans="1:16" ht="31.5">
      <c r="A60" s="91" t="s">
        <v>290</v>
      </c>
      <c r="B60" s="92"/>
      <c r="C60" s="93" t="s">
        <v>291</v>
      </c>
      <c r="D60" s="94" t="s">
        <v>89</v>
      </c>
      <c r="E60" s="94">
        <v>16</v>
      </c>
      <c r="F60" s="96"/>
      <c r="G60" s="97"/>
      <c r="H60" s="97"/>
      <c r="I60" s="98"/>
      <c r="J60" s="97"/>
      <c r="K60" s="97"/>
      <c r="L60" s="99"/>
      <c r="M60" s="99"/>
      <c r="N60" s="99"/>
      <c r="O60" s="99"/>
      <c r="P60" s="100"/>
    </row>
    <row r="61" spans="1:16" ht="31.5">
      <c r="A61" s="91" t="s">
        <v>292</v>
      </c>
      <c r="B61" s="92"/>
      <c r="C61" s="93" t="s">
        <v>97</v>
      </c>
      <c r="D61" s="94" t="s">
        <v>89</v>
      </c>
      <c r="E61" s="94">
        <v>10</v>
      </c>
      <c r="F61" s="96"/>
      <c r="G61" s="97"/>
      <c r="H61" s="97"/>
      <c r="I61" s="98"/>
      <c r="J61" s="97"/>
      <c r="K61" s="97"/>
      <c r="L61" s="99"/>
      <c r="M61" s="99"/>
      <c r="N61" s="99"/>
      <c r="O61" s="99"/>
      <c r="P61" s="100"/>
    </row>
    <row r="62" spans="1:16" ht="31.5">
      <c r="A62" s="91" t="s">
        <v>293</v>
      </c>
      <c r="B62" s="92"/>
      <c r="C62" s="93" t="s">
        <v>294</v>
      </c>
      <c r="D62" s="94" t="s">
        <v>89</v>
      </c>
      <c r="E62" s="94">
        <v>1</v>
      </c>
      <c r="F62" s="96"/>
      <c r="G62" s="97"/>
      <c r="H62" s="97"/>
      <c r="I62" s="98"/>
      <c r="J62" s="97"/>
      <c r="K62" s="97"/>
      <c r="L62" s="99"/>
      <c r="M62" s="99"/>
      <c r="N62" s="99"/>
      <c r="O62" s="99"/>
      <c r="P62" s="100"/>
    </row>
    <row r="63" spans="1:16" ht="34.5">
      <c r="A63" s="91" t="s">
        <v>295</v>
      </c>
      <c r="B63" s="92"/>
      <c r="C63" s="93" t="s">
        <v>296</v>
      </c>
      <c r="D63" s="94" t="s">
        <v>89</v>
      </c>
      <c r="E63" s="94">
        <v>3</v>
      </c>
      <c r="F63" s="96"/>
      <c r="G63" s="97"/>
      <c r="H63" s="97"/>
      <c r="I63" s="98"/>
      <c r="J63" s="97"/>
      <c r="K63" s="97"/>
      <c r="L63" s="99"/>
      <c r="M63" s="99"/>
      <c r="N63" s="99"/>
      <c r="O63" s="99"/>
      <c r="P63" s="100"/>
    </row>
    <row r="64" spans="1:16" ht="34.5">
      <c r="A64" s="91" t="s">
        <v>297</v>
      </c>
      <c r="B64" s="92"/>
      <c r="C64" s="93" t="s">
        <v>298</v>
      </c>
      <c r="D64" s="94" t="s">
        <v>89</v>
      </c>
      <c r="E64" s="94">
        <v>5</v>
      </c>
      <c r="F64" s="96"/>
      <c r="G64" s="97"/>
      <c r="H64" s="97"/>
      <c r="I64" s="98"/>
      <c r="J64" s="97"/>
      <c r="K64" s="97"/>
      <c r="L64" s="99"/>
      <c r="M64" s="99"/>
      <c r="N64" s="99"/>
      <c r="O64" s="99"/>
      <c r="P64" s="100"/>
    </row>
    <row r="65" spans="1:16" ht="34.5">
      <c r="A65" s="91" t="s">
        <v>299</v>
      </c>
      <c r="B65" s="92"/>
      <c r="C65" s="93" t="s">
        <v>300</v>
      </c>
      <c r="D65" s="94" t="s">
        <v>89</v>
      </c>
      <c r="E65" s="94">
        <v>1</v>
      </c>
      <c r="F65" s="96"/>
      <c r="G65" s="97"/>
      <c r="H65" s="97"/>
      <c r="I65" s="98"/>
      <c r="J65" s="97"/>
      <c r="K65" s="97"/>
      <c r="L65" s="99"/>
      <c r="M65" s="99"/>
      <c r="N65" s="99"/>
      <c r="O65" s="99"/>
      <c r="P65" s="100"/>
    </row>
    <row r="66" spans="1:16" ht="34.5">
      <c r="A66" s="91" t="s">
        <v>301</v>
      </c>
      <c r="B66" s="92"/>
      <c r="C66" s="93" t="s">
        <v>302</v>
      </c>
      <c r="D66" s="94" t="s">
        <v>89</v>
      </c>
      <c r="E66" s="94">
        <v>3</v>
      </c>
      <c r="F66" s="105"/>
      <c r="G66" s="97"/>
      <c r="H66" s="97"/>
      <c r="I66" s="98"/>
      <c r="J66" s="97"/>
      <c r="K66" s="97"/>
      <c r="L66" s="99"/>
      <c r="M66" s="99"/>
      <c r="N66" s="99"/>
      <c r="O66" s="99"/>
      <c r="P66" s="100"/>
    </row>
    <row r="67" spans="1:16" s="132" customFormat="1" ht="34.5">
      <c r="A67" s="91" t="s">
        <v>303</v>
      </c>
      <c r="B67" s="92"/>
      <c r="C67" s="93" t="s">
        <v>304</v>
      </c>
      <c r="D67" s="94" t="s">
        <v>89</v>
      </c>
      <c r="E67" s="94">
        <v>2</v>
      </c>
      <c r="F67" s="96"/>
      <c r="G67" s="97"/>
      <c r="H67" s="97"/>
      <c r="I67" s="98"/>
      <c r="J67" s="97"/>
      <c r="K67" s="97"/>
      <c r="L67" s="99"/>
      <c r="M67" s="99"/>
      <c r="N67" s="99"/>
      <c r="O67" s="99"/>
      <c r="P67" s="100"/>
    </row>
    <row r="68" spans="1:16" s="132" customFormat="1" ht="34.5">
      <c r="A68" s="91" t="s">
        <v>305</v>
      </c>
      <c r="B68" s="92"/>
      <c r="C68" s="93" t="s">
        <v>306</v>
      </c>
      <c r="D68" s="94" t="s">
        <v>89</v>
      </c>
      <c r="E68" s="94">
        <v>3</v>
      </c>
      <c r="F68" s="96"/>
      <c r="G68" s="97"/>
      <c r="H68" s="97"/>
      <c r="I68" s="98"/>
      <c r="J68" s="97"/>
      <c r="K68" s="97"/>
      <c r="L68" s="99"/>
      <c r="M68" s="99"/>
      <c r="N68" s="99"/>
      <c r="O68" s="99"/>
      <c r="P68" s="100"/>
    </row>
    <row r="69" spans="1:16" s="132" customFormat="1" ht="34.5">
      <c r="A69" s="91" t="s">
        <v>307</v>
      </c>
      <c r="B69" s="92"/>
      <c r="C69" s="93" t="s">
        <v>101</v>
      </c>
      <c r="D69" s="94" t="s">
        <v>89</v>
      </c>
      <c r="E69" s="94">
        <v>1</v>
      </c>
      <c r="F69" s="96"/>
      <c r="G69" s="97"/>
      <c r="H69" s="97"/>
      <c r="I69" s="98"/>
      <c r="J69" s="97"/>
      <c r="K69" s="97"/>
      <c r="L69" s="99"/>
      <c r="M69" s="99"/>
      <c r="N69" s="99"/>
      <c r="O69" s="99"/>
      <c r="P69" s="100"/>
    </row>
    <row r="70" spans="1:16" s="132" customFormat="1" ht="34.5">
      <c r="A70" s="91" t="s">
        <v>308</v>
      </c>
      <c r="B70" s="92"/>
      <c r="C70" s="93" t="s">
        <v>309</v>
      </c>
      <c r="D70" s="94" t="s">
        <v>89</v>
      </c>
      <c r="E70" s="94">
        <v>3</v>
      </c>
      <c r="F70" s="96"/>
      <c r="G70" s="97"/>
      <c r="H70" s="97"/>
      <c r="I70" s="98"/>
      <c r="J70" s="97"/>
      <c r="K70" s="97"/>
      <c r="L70" s="99"/>
      <c r="M70" s="99"/>
      <c r="N70" s="99"/>
      <c r="O70" s="99"/>
      <c r="P70" s="100"/>
    </row>
    <row r="71" spans="1:16" s="132" customFormat="1" ht="34.5">
      <c r="A71" s="91" t="s">
        <v>310</v>
      </c>
      <c r="B71" s="92"/>
      <c r="C71" s="93" t="s">
        <v>311</v>
      </c>
      <c r="D71" s="94" t="s">
        <v>89</v>
      </c>
      <c r="E71" s="94">
        <v>1</v>
      </c>
      <c r="F71" s="105"/>
      <c r="G71" s="97"/>
      <c r="H71" s="97"/>
      <c r="I71" s="98"/>
      <c r="J71" s="97"/>
      <c r="K71" s="97"/>
      <c r="L71" s="99"/>
      <c r="M71" s="99"/>
      <c r="N71" s="99"/>
      <c r="O71" s="99"/>
      <c r="P71" s="100"/>
    </row>
    <row r="72" spans="1:16" s="132" customFormat="1" ht="34.5">
      <c r="A72" s="91" t="s">
        <v>312</v>
      </c>
      <c r="B72" s="92"/>
      <c r="C72" s="93" t="s">
        <v>313</v>
      </c>
      <c r="D72" s="94" t="s">
        <v>89</v>
      </c>
      <c r="E72" s="94">
        <v>1</v>
      </c>
      <c r="F72" s="96"/>
      <c r="G72" s="97"/>
      <c r="H72" s="97"/>
      <c r="I72" s="98"/>
      <c r="J72" s="97"/>
      <c r="K72" s="97"/>
      <c r="L72" s="99"/>
      <c r="M72" s="99"/>
      <c r="N72" s="99"/>
      <c r="O72" s="99"/>
      <c r="P72" s="100"/>
    </row>
    <row r="73" spans="1:16" s="132" customFormat="1" ht="34.5">
      <c r="A73" s="91" t="s">
        <v>314</v>
      </c>
      <c r="B73" s="92"/>
      <c r="C73" s="93" t="s">
        <v>315</v>
      </c>
      <c r="D73" s="94" t="s">
        <v>89</v>
      </c>
      <c r="E73" s="94">
        <v>2</v>
      </c>
      <c r="F73" s="96"/>
      <c r="G73" s="97"/>
      <c r="H73" s="97"/>
      <c r="I73" s="98"/>
      <c r="J73" s="97"/>
      <c r="K73" s="97"/>
      <c r="L73" s="99"/>
      <c r="M73" s="99"/>
      <c r="N73" s="99"/>
      <c r="O73" s="99"/>
      <c r="P73" s="100"/>
    </row>
    <row r="74" spans="1:16" s="132" customFormat="1" ht="34.5">
      <c r="A74" s="91" t="s">
        <v>316</v>
      </c>
      <c r="B74" s="92"/>
      <c r="C74" s="93" t="s">
        <v>317</v>
      </c>
      <c r="D74" s="94" t="s">
        <v>89</v>
      </c>
      <c r="E74" s="94">
        <v>2</v>
      </c>
      <c r="F74" s="96"/>
      <c r="G74" s="97"/>
      <c r="H74" s="97"/>
      <c r="I74" s="98"/>
      <c r="J74" s="97"/>
      <c r="K74" s="97"/>
      <c r="L74" s="99"/>
      <c r="M74" s="99"/>
      <c r="N74" s="99"/>
      <c r="O74" s="99"/>
      <c r="P74" s="100"/>
    </row>
    <row r="75" spans="1:16" s="132" customFormat="1" ht="34.5">
      <c r="A75" s="91" t="s">
        <v>318</v>
      </c>
      <c r="B75" s="92"/>
      <c r="C75" s="93" t="s">
        <v>319</v>
      </c>
      <c r="D75" s="94" t="s">
        <v>89</v>
      </c>
      <c r="E75" s="94">
        <v>5</v>
      </c>
      <c r="F75" s="105"/>
      <c r="G75" s="97"/>
      <c r="H75" s="97"/>
      <c r="I75" s="98"/>
      <c r="J75" s="97"/>
      <c r="K75" s="97"/>
      <c r="L75" s="99"/>
      <c r="M75" s="99"/>
      <c r="N75" s="99"/>
      <c r="O75" s="99"/>
      <c r="P75" s="100"/>
    </row>
    <row r="76" spans="1:16" s="132" customFormat="1" ht="34.5">
      <c r="A76" s="91" t="s">
        <v>320</v>
      </c>
      <c r="B76" s="92"/>
      <c r="C76" s="93" t="s">
        <v>321</v>
      </c>
      <c r="D76" s="94" t="s">
        <v>89</v>
      </c>
      <c r="E76" s="94">
        <v>2</v>
      </c>
      <c r="F76" s="96"/>
      <c r="G76" s="97"/>
      <c r="H76" s="97"/>
      <c r="I76" s="98"/>
      <c r="J76" s="97"/>
      <c r="K76" s="97"/>
      <c r="L76" s="99"/>
      <c r="M76" s="99"/>
      <c r="N76" s="99"/>
      <c r="O76" s="99"/>
      <c r="P76" s="100"/>
    </row>
    <row r="77" spans="1:16" s="132" customFormat="1" ht="34.5">
      <c r="A77" s="91" t="s">
        <v>322</v>
      </c>
      <c r="B77" s="92"/>
      <c r="C77" s="93" t="s">
        <v>323</v>
      </c>
      <c r="D77" s="94" t="s">
        <v>89</v>
      </c>
      <c r="E77" s="94">
        <v>1</v>
      </c>
      <c r="F77" s="96"/>
      <c r="G77" s="97"/>
      <c r="H77" s="97"/>
      <c r="I77" s="98"/>
      <c r="J77" s="97"/>
      <c r="K77" s="97"/>
      <c r="L77" s="99"/>
      <c r="M77" s="99"/>
      <c r="N77" s="99"/>
      <c r="O77" s="99"/>
      <c r="P77" s="100"/>
    </row>
    <row r="78" spans="1:16" s="132" customFormat="1" ht="34.5">
      <c r="A78" s="91" t="s">
        <v>324</v>
      </c>
      <c r="B78" s="92"/>
      <c r="C78" s="93" t="s">
        <v>325</v>
      </c>
      <c r="D78" s="94" t="s">
        <v>89</v>
      </c>
      <c r="E78" s="94">
        <v>1</v>
      </c>
      <c r="F78" s="96"/>
      <c r="G78" s="97"/>
      <c r="H78" s="97"/>
      <c r="I78" s="98"/>
      <c r="J78" s="97"/>
      <c r="K78" s="97"/>
      <c r="L78" s="99"/>
      <c r="M78" s="99"/>
      <c r="N78" s="99"/>
      <c r="O78" s="99"/>
      <c r="P78" s="100"/>
    </row>
    <row r="79" spans="1:16" s="132" customFormat="1" ht="34.5">
      <c r="A79" s="91" t="s">
        <v>326</v>
      </c>
      <c r="B79" s="92"/>
      <c r="C79" s="93" t="s">
        <v>103</v>
      </c>
      <c r="D79" s="94" t="s">
        <v>89</v>
      </c>
      <c r="E79" s="94">
        <v>4</v>
      </c>
      <c r="F79" s="96"/>
      <c r="G79" s="97"/>
      <c r="H79" s="97"/>
      <c r="I79" s="98"/>
      <c r="J79" s="97"/>
      <c r="K79" s="97"/>
      <c r="L79" s="99"/>
      <c r="M79" s="99"/>
      <c r="N79" s="99"/>
      <c r="O79" s="99"/>
      <c r="P79" s="100"/>
    </row>
    <row r="80" spans="1:16" s="132" customFormat="1" ht="34.5">
      <c r="A80" s="91" t="s">
        <v>327</v>
      </c>
      <c r="B80" s="92"/>
      <c r="C80" s="93" t="s">
        <v>328</v>
      </c>
      <c r="D80" s="94" t="s">
        <v>89</v>
      </c>
      <c r="E80" s="94">
        <v>3</v>
      </c>
      <c r="F80" s="96"/>
      <c r="G80" s="97"/>
      <c r="H80" s="97"/>
      <c r="I80" s="98"/>
      <c r="J80" s="97"/>
      <c r="K80" s="97"/>
      <c r="L80" s="99"/>
      <c r="M80" s="99"/>
      <c r="N80" s="99"/>
      <c r="O80" s="99"/>
      <c r="P80" s="100"/>
    </row>
    <row r="81" spans="1:16" s="132" customFormat="1" ht="34.5">
      <c r="A81" s="91" t="s">
        <v>329</v>
      </c>
      <c r="B81" s="92"/>
      <c r="C81" s="93" t="s">
        <v>105</v>
      </c>
      <c r="D81" s="94" t="s">
        <v>89</v>
      </c>
      <c r="E81" s="94">
        <v>4</v>
      </c>
      <c r="F81" s="96"/>
      <c r="G81" s="97"/>
      <c r="H81" s="97"/>
      <c r="I81" s="98"/>
      <c r="J81" s="97"/>
      <c r="K81" s="97"/>
      <c r="L81" s="99"/>
      <c r="M81" s="99"/>
      <c r="N81" s="99"/>
      <c r="O81" s="99"/>
      <c r="P81" s="100"/>
    </row>
    <row r="82" spans="1:16" s="132" customFormat="1" ht="34.5">
      <c r="A82" s="91" t="s">
        <v>330</v>
      </c>
      <c r="B82" s="92"/>
      <c r="C82" s="93" t="s">
        <v>331</v>
      </c>
      <c r="D82" s="94" t="s">
        <v>89</v>
      </c>
      <c r="E82" s="94">
        <v>3</v>
      </c>
      <c r="F82" s="96"/>
      <c r="G82" s="97"/>
      <c r="H82" s="97"/>
      <c r="I82" s="98"/>
      <c r="J82" s="97"/>
      <c r="K82" s="97"/>
      <c r="L82" s="99"/>
      <c r="M82" s="99"/>
      <c r="N82" s="99"/>
      <c r="O82" s="99"/>
      <c r="P82" s="100"/>
    </row>
    <row r="83" spans="1:16" s="132" customFormat="1" ht="34.5">
      <c r="A83" s="91" t="s">
        <v>332</v>
      </c>
      <c r="B83" s="92"/>
      <c r="C83" s="93" t="s">
        <v>333</v>
      </c>
      <c r="D83" s="94" t="s">
        <v>89</v>
      </c>
      <c r="E83" s="94">
        <v>3</v>
      </c>
      <c r="F83" s="105"/>
      <c r="G83" s="97"/>
      <c r="H83" s="97"/>
      <c r="I83" s="98"/>
      <c r="J83" s="97"/>
      <c r="K83" s="97"/>
      <c r="L83" s="99"/>
      <c r="M83" s="99"/>
      <c r="N83" s="99"/>
      <c r="O83" s="99"/>
      <c r="P83" s="100"/>
    </row>
    <row r="84" spans="1:16" s="132" customFormat="1" ht="34.5">
      <c r="A84" s="91" t="s">
        <v>334</v>
      </c>
      <c r="B84" s="92"/>
      <c r="C84" s="93" t="s">
        <v>335</v>
      </c>
      <c r="D84" s="94" t="s">
        <v>89</v>
      </c>
      <c r="E84" s="94">
        <v>2</v>
      </c>
      <c r="F84" s="122"/>
      <c r="G84" s="97"/>
      <c r="H84" s="97"/>
      <c r="I84" s="98"/>
      <c r="J84" s="97"/>
      <c r="K84" s="97"/>
      <c r="L84" s="99"/>
      <c r="M84" s="99"/>
      <c r="N84" s="99"/>
      <c r="O84" s="99"/>
      <c r="P84" s="100"/>
    </row>
    <row r="85" spans="1:16" s="132" customFormat="1" ht="34.5">
      <c r="A85" s="91" t="s">
        <v>336</v>
      </c>
      <c r="B85" s="92"/>
      <c r="C85" s="93" t="s">
        <v>337</v>
      </c>
      <c r="D85" s="94" t="s">
        <v>89</v>
      </c>
      <c r="E85" s="94">
        <v>2</v>
      </c>
      <c r="F85" s="122"/>
      <c r="G85" s="97"/>
      <c r="H85" s="97"/>
      <c r="I85" s="98"/>
      <c r="J85" s="97"/>
      <c r="K85" s="97"/>
      <c r="L85" s="99"/>
      <c r="M85" s="99"/>
      <c r="N85" s="99"/>
      <c r="O85" s="99"/>
      <c r="P85" s="100"/>
    </row>
    <row r="86" spans="1:16" s="132" customFormat="1" ht="34.5">
      <c r="A86" s="91" t="s">
        <v>338</v>
      </c>
      <c r="B86" s="92"/>
      <c r="C86" s="93" t="s">
        <v>339</v>
      </c>
      <c r="D86" s="94" t="s">
        <v>89</v>
      </c>
      <c r="E86" s="94">
        <v>2</v>
      </c>
      <c r="F86" s="122"/>
      <c r="G86" s="97"/>
      <c r="H86" s="97"/>
      <c r="I86" s="98"/>
      <c r="J86" s="97"/>
      <c r="K86" s="97"/>
      <c r="L86" s="99"/>
      <c r="M86" s="99"/>
      <c r="N86" s="99"/>
      <c r="O86" s="99"/>
      <c r="P86" s="100"/>
    </row>
    <row r="87" spans="1:16" s="132" customFormat="1" ht="31.5">
      <c r="A87" s="91" t="s">
        <v>340</v>
      </c>
      <c r="B87" s="92"/>
      <c r="C87" s="93" t="s">
        <v>341</v>
      </c>
      <c r="D87" s="94" t="s">
        <v>89</v>
      </c>
      <c r="E87" s="94">
        <v>1</v>
      </c>
      <c r="F87" s="112"/>
      <c r="G87" s="97"/>
      <c r="H87" s="97"/>
      <c r="I87" s="98"/>
      <c r="J87" s="97"/>
      <c r="K87" s="97"/>
      <c r="L87" s="99"/>
      <c r="M87" s="99"/>
      <c r="N87" s="99"/>
      <c r="O87" s="99"/>
      <c r="P87" s="100"/>
    </row>
    <row r="88" spans="1:16" s="132" customFormat="1" ht="31.5">
      <c r="A88" s="91" t="s">
        <v>342</v>
      </c>
      <c r="B88" s="92"/>
      <c r="C88" s="93" t="s">
        <v>343</v>
      </c>
      <c r="D88" s="94" t="s">
        <v>89</v>
      </c>
      <c r="E88" s="94">
        <v>12</v>
      </c>
      <c r="F88" s="112"/>
      <c r="G88" s="97"/>
      <c r="H88" s="97"/>
      <c r="I88" s="98"/>
      <c r="J88" s="97"/>
      <c r="K88" s="97"/>
      <c r="L88" s="99"/>
      <c r="M88" s="99"/>
      <c r="N88" s="99"/>
      <c r="O88" s="99"/>
      <c r="P88" s="100"/>
    </row>
    <row r="89" spans="1:16" s="132" customFormat="1" ht="34.5" customHeight="1">
      <c r="A89" s="91" t="s">
        <v>344</v>
      </c>
      <c r="B89" s="92"/>
      <c r="C89" s="93" t="s">
        <v>345</v>
      </c>
      <c r="D89" s="94" t="s">
        <v>89</v>
      </c>
      <c r="E89" s="94">
        <v>3</v>
      </c>
      <c r="F89" s="112"/>
      <c r="G89" s="97"/>
      <c r="H89" s="97"/>
      <c r="I89" s="98"/>
      <c r="J89" s="97"/>
      <c r="K89" s="97"/>
      <c r="L89" s="99"/>
      <c r="M89" s="99"/>
      <c r="N89" s="99"/>
      <c r="O89" s="99"/>
      <c r="P89" s="100"/>
    </row>
    <row r="90" spans="1:16" s="132" customFormat="1" ht="31.5">
      <c r="A90" s="91" t="s">
        <v>346</v>
      </c>
      <c r="B90" s="92"/>
      <c r="C90" s="93" t="s">
        <v>347</v>
      </c>
      <c r="D90" s="94" t="s">
        <v>89</v>
      </c>
      <c r="E90" s="94">
        <v>4</v>
      </c>
      <c r="F90" s="112"/>
      <c r="G90" s="97"/>
      <c r="H90" s="97"/>
      <c r="I90" s="98"/>
      <c r="J90" s="97"/>
      <c r="K90" s="97"/>
      <c r="L90" s="99"/>
      <c r="M90" s="99"/>
      <c r="N90" s="99"/>
      <c r="O90" s="99"/>
      <c r="P90" s="100"/>
    </row>
    <row r="91" spans="1:16" s="132" customFormat="1" ht="31.5">
      <c r="A91" s="91" t="s">
        <v>348</v>
      </c>
      <c r="B91" s="92"/>
      <c r="C91" s="93" t="s">
        <v>109</v>
      </c>
      <c r="D91" s="94" t="s">
        <v>89</v>
      </c>
      <c r="E91" s="94">
        <v>2</v>
      </c>
      <c r="F91" s="112"/>
      <c r="G91" s="97"/>
      <c r="H91" s="97"/>
      <c r="I91" s="98"/>
      <c r="J91" s="97"/>
      <c r="K91" s="97"/>
      <c r="L91" s="99"/>
      <c r="M91" s="99"/>
      <c r="N91" s="99"/>
      <c r="O91" s="99"/>
      <c r="P91" s="100"/>
    </row>
    <row r="92" spans="1:16" s="132" customFormat="1" ht="31.5" customHeight="1">
      <c r="A92" s="91" t="s">
        <v>349</v>
      </c>
      <c r="B92" s="92"/>
      <c r="C92" s="93" t="s">
        <v>350</v>
      </c>
      <c r="D92" s="94" t="s">
        <v>89</v>
      </c>
      <c r="E92" s="94">
        <v>1</v>
      </c>
      <c r="F92" s="112"/>
      <c r="G92" s="97"/>
      <c r="H92" s="97"/>
      <c r="I92" s="98"/>
      <c r="J92" s="97"/>
      <c r="K92" s="97"/>
      <c r="L92" s="99"/>
      <c r="M92" s="99"/>
      <c r="N92" s="99"/>
      <c r="O92" s="99"/>
      <c r="P92" s="100"/>
    </row>
    <row r="93" spans="1:16" s="132" customFormat="1" ht="31.5" customHeight="1">
      <c r="A93" s="91" t="s">
        <v>351</v>
      </c>
      <c r="B93" s="92"/>
      <c r="C93" s="93" t="s">
        <v>352</v>
      </c>
      <c r="D93" s="94" t="s">
        <v>89</v>
      </c>
      <c r="E93" s="94">
        <v>5</v>
      </c>
      <c r="F93" s="112"/>
      <c r="G93" s="97"/>
      <c r="H93" s="97"/>
      <c r="I93" s="98"/>
      <c r="J93" s="97"/>
      <c r="K93" s="97"/>
      <c r="L93" s="99"/>
      <c r="M93" s="99"/>
      <c r="N93" s="99"/>
      <c r="O93" s="99"/>
      <c r="P93" s="100"/>
    </row>
    <row r="94" spans="1:16" s="132" customFormat="1" ht="31.5">
      <c r="A94" s="91" t="s">
        <v>353</v>
      </c>
      <c r="B94" s="92"/>
      <c r="C94" s="93" t="s">
        <v>354</v>
      </c>
      <c r="D94" s="94" t="s">
        <v>89</v>
      </c>
      <c r="E94" s="94">
        <v>1</v>
      </c>
      <c r="F94" s="112"/>
      <c r="G94" s="97"/>
      <c r="H94" s="97"/>
      <c r="I94" s="98"/>
      <c r="J94" s="97"/>
      <c r="K94" s="97"/>
      <c r="L94" s="99"/>
      <c r="M94" s="99"/>
      <c r="N94" s="99"/>
      <c r="O94" s="99"/>
      <c r="P94" s="100"/>
    </row>
    <row r="95" spans="1:16" s="132" customFormat="1" ht="31.5">
      <c r="A95" s="91" t="s">
        <v>355</v>
      </c>
      <c r="B95" s="92"/>
      <c r="C95" s="93" t="s">
        <v>113</v>
      </c>
      <c r="D95" s="94" t="s">
        <v>89</v>
      </c>
      <c r="E95" s="94">
        <v>2</v>
      </c>
      <c r="F95" s="112"/>
      <c r="G95" s="97"/>
      <c r="H95" s="97"/>
      <c r="I95" s="98"/>
      <c r="J95" s="97"/>
      <c r="K95" s="97"/>
      <c r="L95" s="99"/>
      <c r="M95" s="99"/>
      <c r="N95" s="99"/>
      <c r="O95" s="99"/>
      <c r="P95" s="100"/>
    </row>
    <row r="96" spans="1:16" s="132" customFormat="1" ht="31.5">
      <c r="A96" s="91" t="s">
        <v>356</v>
      </c>
      <c r="B96" s="92"/>
      <c r="C96" s="93" t="s">
        <v>357</v>
      </c>
      <c r="D96" s="94" t="s">
        <v>89</v>
      </c>
      <c r="E96" s="94">
        <v>1</v>
      </c>
      <c r="F96" s="112"/>
      <c r="G96" s="97"/>
      <c r="H96" s="97"/>
      <c r="I96" s="98"/>
      <c r="J96" s="97"/>
      <c r="K96" s="97"/>
      <c r="L96" s="99"/>
      <c r="M96" s="99"/>
      <c r="N96" s="99"/>
      <c r="O96" s="99"/>
      <c r="P96" s="100"/>
    </row>
    <row r="97" spans="1:16" s="132" customFormat="1" ht="31.5">
      <c r="A97" s="91" t="s">
        <v>358</v>
      </c>
      <c r="B97" s="92"/>
      <c r="C97" s="93" t="s">
        <v>359</v>
      </c>
      <c r="D97" s="94" t="s">
        <v>89</v>
      </c>
      <c r="E97" s="94">
        <v>2</v>
      </c>
      <c r="F97" s="112"/>
      <c r="G97" s="97"/>
      <c r="H97" s="97"/>
      <c r="I97" s="98"/>
      <c r="J97" s="97"/>
      <c r="K97" s="97"/>
      <c r="L97" s="99"/>
      <c r="M97" s="99"/>
      <c r="N97" s="99"/>
      <c r="O97" s="99"/>
      <c r="P97" s="100"/>
    </row>
    <row r="98" spans="1:16" s="132" customFormat="1" ht="31.5">
      <c r="A98" s="91" t="s">
        <v>360</v>
      </c>
      <c r="B98" s="92"/>
      <c r="C98" s="93" t="s">
        <v>361</v>
      </c>
      <c r="D98" s="94" t="s">
        <v>89</v>
      </c>
      <c r="E98" s="94">
        <v>5</v>
      </c>
      <c r="F98" s="112"/>
      <c r="G98" s="97"/>
      <c r="H98" s="97"/>
      <c r="I98" s="98"/>
      <c r="J98" s="97"/>
      <c r="K98" s="97"/>
      <c r="L98" s="99"/>
      <c r="M98" s="99"/>
      <c r="N98" s="99"/>
      <c r="O98" s="99"/>
      <c r="P98" s="100"/>
    </row>
    <row r="99" spans="1:16" s="132" customFormat="1" ht="31.5">
      <c r="A99" s="91" t="s">
        <v>362</v>
      </c>
      <c r="B99" s="92"/>
      <c r="C99" s="93" t="s">
        <v>363</v>
      </c>
      <c r="D99" s="94" t="s">
        <v>89</v>
      </c>
      <c r="E99" s="94">
        <v>2</v>
      </c>
      <c r="F99" s="112"/>
      <c r="G99" s="97"/>
      <c r="H99" s="97"/>
      <c r="I99" s="98"/>
      <c r="J99" s="97"/>
      <c r="K99" s="97"/>
      <c r="L99" s="99"/>
      <c r="M99" s="99"/>
      <c r="N99" s="99"/>
      <c r="O99" s="99"/>
      <c r="P99" s="100"/>
    </row>
    <row r="100" spans="1:16" s="132" customFormat="1" ht="31.5">
      <c r="A100" s="91" t="s">
        <v>364</v>
      </c>
      <c r="B100" s="92"/>
      <c r="C100" s="93" t="s">
        <v>365</v>
      </c>
      <c r="D100" s="94" t="s">
        <v>89</v>
      </c>
      <c r="E100" s="94">
        <v>1</v>
      </c>
      <c r="F100" s="112"/>
      <c r="G100" s="97"/>
      <c r="H100" s="97"/>
      <c r="I100" s="98"/>
      <c r="J100" s="97"/>
      <c r="K100" s="97"/>
      <c r="L100" s="99"/>
      <c r="M100" s="99"/>
      <c r="N100" s="99"/>
      <c r="O100" s="99"/>
      <c r="P100" s="100"/>
    </row>
    <row r="101" spans="1:16" s="132" customFormat="1" ht="31.5">
      <c r="A101" s="91" t="s">
        <v>366</v>
      </c>
      <c r="B101" s="92"/>
      <c r="C101" s="93" t="s">
        <v>367</v>
      </c>
      <c r="D101" s="94" t="s">
        <v>89</v>
      </c>
      <c r="E101" s="94">
        <v>3</v>
      </c>
      <c r="F101" s="112"/>
      <c r="G101" s="97"/>
      <c r="H101" s="97"/>
      <c r="I101" s="98"/>
      <c r="J101" s="97"/>
      <c r="K101" s="97"/>
      <c r="L101" s="99"/>
      <c r="M101" s="99"/>
      <c r="N101" s="99"/>
      <c r="O101" s="99"/>
      <c r="P101" s="100"/>
    </row>
    <row r="102" spans="1:16" s="132" customFormat="1" ht="31.5">
      <c r="A102" s="91" t="s">
        <v>368</v>
      </c>
      <c r="B102" s="92"/>
      <c r="C102" s="93" t="s">
        <v>369</v>
      </c>
      <c r="D102" s="94" t="s">
        <v>89</v>
      </c>
      <c r="E102" s="94">
        <v>4</v>
      </c>
      <c r="F102" s="112"/>
      <c r="G102" s="97"/>
      <c r="H102" s="97"/>
      <c r="I102" s="98"/>
      <c r="J102" s="97"/>
      <c r="K102" s="97"/>
      <c r="L102" s="99"/>
      <c r="M102" s="99"/>
      <c r="N102" s="99"/>
      <c r="O102" s="99"/>
      <c r="P102" s="100"/>
    </row>
    <row r="103" spans="1:16" s="132" customFormat="1" ht="31.5">
      <c r="A103" s="91" t="s">
        <v>370</v>
      </c>
      <c r="B103" s="92"/>
      <c r="C103" s="93" t="s">
        <v>371</v>
      </c>
      <c r="D103" s="94" t="s">
        <v>89</v>
      </c>
      <c r="E103" s="94">
        <v>2</v>
      </c>
      <c r="F103" s="112"/>
      <c r="G103" s="97"/>
      <c r="H103" s="97"/>
      <c r="I103" s="98"/>
      <c r="J103" s="97"/>
      <c r="K103" s="97"/>
      <c r="L103" s="99"/>
      <c r="M103" s="99"/>
      <c r="N103" s="99"/>
      <c r="O103" s="99"/>
      <c r="P103" s="100"/>
    </row>
    <row r="104" spans="1:16" s="132" customFormat="1" ht="31.5">
      <c r="A104" s="91" t="s">
        <v>372</v>
      </c>
      <c r="B104" s="92"/>
      <c r="C104" s="93" t="s">
        <v>373</v>
      </c>
      <c r="D104" s="94" t="s">
        <v>89</v>
      </c>
      <c r="E104" s="94">
        <v>3</v>
      </c>
      <c r="F104" s="112"/>
      <c r="G104" s="97"/>
      <c r="H104" s="97"/>
      <c r="I104" s="98"/>
      <c r="J104" s="97"/>
      <c r="K104" s="97"/>
      <c r="L104" s="99"/>
      <c r="M104" s="99"/>
      <c r="N104" s="99"/>
      <c r="O104" s="99"/>
      <c r="P104" s="100"/>
    </row>
    <row r="105" spans="1:16" s="132" customFormat="1" ht="31.5">
      <c r="A105" s="91" t="s">
        <v>374</v>
      </c>
      <c r="B105" s="92"/>
      <c r="C105" s="93" t="s">
        <v>375</v>
      </c>
      <c r="D105" s="94" t="s">
        <v>89</v>
      </c>
      <c r="E105" s="94">
        <v>3</v>
      </c>
      <c r="F105" s="112"/>
      <c r="G105" s="97"/>
      <c r="H105" s="97"/>
      <c r="I105" s="98"/>
      <c r="J105" s="97"/>
      <c r="K105" s="97"/>
      <c r="L105" s="99"/>
      <c r="M105" s="99"/>
      <c r="N105" s="99"/>
      <c r="O105" s="99"/>
      <c r="P105" s="100"/>
    </row>
    <row r="106" spans="1:16" s="132" customFormat="1" ht="31.5">
      <c r="A106" s="91" t="s">
        <v>376</v>
      </c>
      <c r="B106" s="92"/>
      <c r="C106" s="93" t="s">
        <v>377</v>
      </c>
      <c r="D106" s="94" t="s">
        <v>89</v>
      </c>
      <c r="E106" s="94">
        <v>5</v>
      </c>
      <c r="F106" s="112"/>
      <c r="G106" s="97"/>
      <c r="H106" s="97"/>
      <c r="I106" s="98"/>
      <c r="J106" s="97"/>
      <c r="K106" s="97"/>
      <c r="L106" s="99"/>
      <c r="M106" s="99"/>
      <c r="N106" s="99"/>
      <c r="O106" s="99"/>
      <c r="P106" s="100"/>
    </row>
    <row r="107" spans="1:16" s="132" customFormat="1" ht="31.5">
      <c r="A107" s="91" t="s">
        <v>378</v>
      </c>
      <c r="B107" s="92"/>
      <c r="C107" s="93" t="s">
        <v>115</v>
      </c>
      <c r="D107" s="94" t="s">
        <v>89</v>
      </c>
      <c r="E107" s="94">
        <v>2</v>
      </c>
      <c r="F107" s="106"/>
      <c r="G107" s="97"/>
      <c r="H107" s="97"/>
      <c r="I107" s="98"/>
      <c r="J107" s="97"/>
      <c r="K107" s="97"/>
      <c r="L107" s="99"/>
      <c r="M107" s="99"/>
      <c r="N107" s="99"/>
      <c r="O107" s="99"/>
      <c r="P107" s="100"/>
    </row>
    <row r="108" spans="1:16" s="132" customFormat="1" ht="31.5">
      <c r="A108" s="91" t="s">
        <v>379</v>
      </c>
      <c r="B108" s="92"/>
      <c r="C108" s="93" t="s">
        <v>380</v>
      </c>
      <c r="D108" s="94" t="s">
        <v>89</v>
      </c>
      <c r="E108" s="94">
        <v>6</v>
      </c>
      <c r="F108" s="106"/>
      <c r="G108" s="97"/>
      <c r="H108" s="97"/>
      <c r="I108" s="98"/>
      <c r="J108" s="97"/>
      <c r="K108" s="97"/>
      <c r="L108" s="99"/>
      <c r="M108" s="99"/>
      <c r="N108" s="99"/>
      <c r="O108" s="99"/>
      <c r="P108" s="100"/>
    </row>
    <row r="109" spans="1:16" s="132" customFormat="1" ht="31.5">
      <c r="A109" s="91" t="s">
        <v>381</v>
      </c>
      <c r="B109" s="92"/>
      <c r="C109" s="93" t="s">
        <v>382</v>
      </c>
      <c r="D109" s="94" t="s">
        <v>89</v>
      </c>
      <c r="E109" s="94">
        <v>9</v>
      </c>
      <c r="F109" s="106"/>
      <c r="G109" s="97"/>
      <c r="H109" s="97"/>
      <c r="I109" s="98"/>
      <c r="J109" s="97"/>
      <c r="K109" s="97"/>
      <c r="L109" s="99"/>
      <c r="M109" s="99"/>
      <c r="N109" s="99"/>
      <c r="O109" s="99"/>
      <c r="P109" s="100"/>
    </row>
    <row r="110" spans="1:16" s="132" customFormat="1" ht="31.5">
      <c r="A110" s="91" t="s">
        <v>383</v>
      </c>
      <c r="B110" s="92"/>
      <c r="C110" s="93" t="s">
        <v>117</v>
      </c>
      <c r="D110" s="94" t="s">
        <v>89</v>
      </c>
      <c r="E110" s="94">
        <v>7</v>
      </c>
      <c r="F110" s="106"/>
      <c r="G110" s="97"/>
      <c r="H110" s="97"/>
      <c r="I110" s="98"/>
      <c r="J110" s="97"/>
      <c r="K110" s="97"/>
      <c r="L110" s="99"/>
      <c r="M110" s="99"/>
      <c r="N110" s="99"/>
      <c r="O110" s="99"/>
      <c r="P110" s="100"/>
    </row>
    <row r="111" spans="1:16" s="132" customFormat="1" ht="31.5">
      <c r="A111" s="91" t="s">
        <v>384</v>
      </c>
      <c r="B111" s="92"/>
      <c r="C111" s="93" t="s">
        <v>385</v>
      </c>
      <c r="D111" s="94" t="s">
        <v>89</v>
      </c>
      <c r="E111" s="94">
        <v>5</v>
      </c>
      <c r="F111" s="106"/>
      <c r="G111" s="97"/>
      <c r="H111" s="97"/>
      <c r="I111" s="98"/>
      <c r="J111" s="97"/>
      <c r="K111" s="97"/>
      <c r="L111" s="99"/>
      <c r="M111" s="99"/>
      <c r="N111" s="99"/>
      <c r="O111" s="99"/>
      <c r="P111" s="100"/>
    </row>
    <row r="112" spans="1:16" s="132" customFormat="1" ht="31.5">
      <c r="A112" s="91" t="s">
        <v>386</v>
      </c>
      <c r="B112" s="92"/>
      <c r="C112" s="93" t="s">
        <v>387</v>
      </c>
      <c r="D112" s="94" t="s">
        <v>89</v>
      </c>
      <c r="E112" s="94">
        <v>13</v>
      </c>
      <c r="F112" s="106"/>
      <c r="G112" s="97"/>
      <c r="H112" s="97"/>
      <c r="I112" s="98"/>
      <c r="J112" s="97"/>
      <c r="K112" s="97"/>
      <c r="L112" s="99"/>
      <c r="M112" s="99"/>
      <c r="N112" s="99"/>
      <c r="O112" s="99"/>
      <c r="P112" s="100"/>
    </row>
    <row r="113" spans="1:16" s="132" customFormat="1" ht="31.5">
      <c r="A113" s="91" t="s">
        <v>388</v>
      </c>
      <c r="B113" s="92"/>
      <c r="C113" s="93" t="s">
        <v>389</v>
      </c>
      <c r="D113" s="94" t="s">
        <v>89</v>
      </c>
      <c r="E113" s="94">
        <v>13</v>
      </c>
      <c r="F113" s="106"/>
      <c r="G113" s="97"/>
      <c r="H113" s="97"/>
      <c r="I113" s="98"/>
      <c r="J113" s="97"/>
      <c r="K113" s="97"/>
      <c r="L113" s="99"/>
      <c r="M113" s="99"/>
      <c r="N113" s="99"/>
      <c r="O113" s="99"/>
      <c r="P113" s="100"/>
    </row>
    <row r="114" spans="1:16" s="132" customFormat="1" ht="31.5">
      <c r="A114" s="91" t="s">
        <v>390</v>
      </c>
      <c r="B114" s="92"/>
      <c r="C114" s="93" t="s">
        <v>391</v>
      </c>
      <c r="D114" s="94" t="s">
        <v>89</v>
      </c>
      <c r="E114" s="94">
        <v>1</v>
      </c>
      <c r="F114" s="106"/>
      <c r="G114" s="97"/>
      <c r="H114" s="97"/>
      <c r="I114" s="98"/>
      <c r="J114" s="97"/>
      <c r="K114" s="97"/>
      <c r="L114" s="99"/>
      <c r="M114" s="99"/>
      <c r="N114" s="99"/>
      <c r="O114" s="99"/>
      <c r="P114" s="100"/>
    </row>
    <row r="115" spans="1:16" s="132" customFormat="1" ht="33" customHeight="1">
      <c r="A115" s="91" t="s">
        <v>392</v>
      </c>
      <c r="B115" s="92"/>
      <c r="C115" s="93" t="s">
        <v>393</v>
      </c>
      <c r="D115" s="94" t="s">
        <v>89</v>
      </c>
      <c r="E115" s="94">
        <v>1</v>
      </c>
      <c r="F115" s="177"/>
      <c r="G115" s="97"/>
      <c r="H115" s="97"/>
      <c r="I115" s="98"/>
      <c r="J115" s="97"/>
      <c r="K115" s="97"/>
      <c r="L115" s="99"/>
      <c r="M115" s="99"/>
      <c r="N115" s="99"/>
      <c r="O115" s="99"/>
      <c r="P115" s="100"/>
    </row>
    <row r="116" spans="1:16" s="132" customFormat="1" ht="33" customHeight="1">
      <c r="A116" s="91" t="s">
        <v>394</v>
      </c>
      <c r="B116" s="92"/>
      <c r="C116" s="93" t="s">
        <v>395</v>
      </c>
      <c r="D116" s="94" t="s">
        <v>89</v>
      </c>
      <c r="E116" s="94">
        <v>2</v>
      </c>
      <c r="F116" s="178"/>
      <c r="G116" s="97"/>
      <c r="H116" s="97"/>
      <c r="I116" s="98"/>
      <c r="J116" s="97"/>
      <c r="K116" s="97"/>
      <c r="L116" s="99"/>
      <c r="M116" s="99"/>
      <c r="N116" s="99"/>
      <c r="O116" s="99"/>
      <c r="P116" s="100"/>
    </row>
    <row r="117" spans="1:16" s="132" customFormat="1" ht="33" customHeight="1">
      <c r="A117" s="91" t="s">
        <v>396</v>
      </c>
      <c r="B117" s="92"/>
      <c r="C117" s="93" t="s">
        <v>397</v>
      </c>
      <c r="D117" s="94" t="s">
        <v>89</v>
      </c>
      <c r="E117" s="94">
        <v>2</v>
      </c>
      <c r="F117" s="105"/>
      <c r="G117" s="176"/>
      <c r="H117" s="97"/>
      <c r="I117" s="98"/>
      <c r="J117" s="97"/>
      <c r="K117" s="97"/>
      <c r="L117" s="99"/>
      <c r="M117" s="99"/>
      <c r="N117" s="99"/>
      <c r="O117" s="99"/>
      <c r="P117" s="100"/>
    </row>
    <row r="118" spans="1:16" s="132" customFormat="1" ht="96.75" customHeight="1">
      <c r="A118" s="91" t="s">
        <v>398</v>
      </c>
      <c r="B118" s="92"/>
      <c r="C118" s="93" t="s">
        <v>399</v>
      </c>
      <c r="D118" s="94" t="s">
        <v>120</v>
      </c>
      <c r="E118" s="94">
        <v>8</v>
      </c>
      <c r="F118" s="107"/>
      <c r="G118" s="97"/>
      <c r="H118" s="97"/>
      <c r="I118" s="98"/>
      <c r="J118" s="97"/>
      <c r="K118" s="97"/>
      <c r="L118" s="99"/>
      <c r="M118" s="99"/>
      <c r="N118" s="99"/>
      <c r="O118" s="99"/>
      <c r="P118" s="100"/>
    </row>
    <row r="119" spans="1:16" s="132" customFormat="1" ht="96.75" customHeight="1">
      <c r="A119" s="91" t="s">
        <v>400</v>
      </c>
      <c r="B119" s="92"/>
      <c r="C119" s="93" t="s">
        <v>401</v>
      </c>
      <c r="D119" s="94" t="s">
        <v>120</v>
      </c>
      <c r="E119" s="94">
        <v>9</v>
      </c>
      <c r="F119" s="107"/>
      <c r="G119" s="97"/>
      <c r="H119" s="97"/>
      <c r="I119" s="98"/>
      <c r="J119" s="97"/>
      <c r="K119" s="97"/>
      <c r="L119" s="99"/>
      <c r="M119" s="99"/>
      <c r="N119" s="99"/>
      <c r="O119" s="99"/>
      <c r="P119" s="100"/>
    </row>
    <row r="120" spans="1:16" s="132" customFormat="1" ht="94.5">
      <c r="A120" s="91" t="s">
        <v>402</v>
      </c>
      <c r="B120" s="92"/>
      <c r="C120" s="93" t="s">
        <v>403</v>
      </c>
      <c r="D120" s="94" t="s">
        <v>120</v>
      </c>
      <c r="E120" s="94">
        <v>2</v>
      </c>
      <c r="F120" s="107"/>
      <c r="G120" s="97"/>
      <c r="H120" s="97"/>
      <c r="I120" s="98"/>
      <c r="J120" s="97"/>
      <c r="K120" s="97"/>
      <c r="L120" s="99"/>
      <c r="M120" s="99"/>
      <c r="N120" s="99"/>
      <c r="O120" s="99"/>
      <c r="P120" s="100"/>
    </row>
    <row r="121" spans="1:16" s="132" customFormat="1" ht="94.5">
      <c r="A121" s="91" t="s">
        <v>404</v>
      </c>
      <c r="B121" s="92"/>
      <c r="C121" s="93" t="s">
        <v>405</v>
      </c>
      <c r="D121" s="94" t="s">
        <v>120</v>
      </c>
      <c r="E121" s="94">
        <v>13</v>
      </c>
      <c r="F121" s="107"/>
      <c r="G121" s="97"/>
      <c r="H121" s="97"/>
      <c r="I121" s="98"/>
      <c r="J121" s="97"/>
      <c r="K121" s="97"/>
      <c r="L121" s="99"/>
      <c r="M121" s="99"/>
      <c r="N121" s="99"/>
      <c r="O121" s="99"/>
      <c r="P121" s="100"/>
    </row>
    <row r="122" spans="1:16" s="132" customFormat="1" ht="110.25">
      <c r="A122" s="91" t="s">
        <v>406</v>
      </c>
      <c r="B122" s="92"/>
      <c r="C122" s="93" t="s">
        <v>407</v>
      </c>
      <c r="D122" s="94" t="s">
        <v>120</v>
      </c>
      <c r="E122" s="94">
        <v>2</v>
      </c>
      <c r="F122" s="105"/>
      <c r="G122" s="97"/>
      <c r="H122" s="97"/>
      <c r="I122" s="98"/>
      <c r="J122" s="97"/>
      <c r="K122" s="97"/>
      <c r="L122" s="99"/>
      <c r="M122" s="99"/>
      <c r="N122" s="99"/>
      <c r="O122" s="99"/>
      <c r="P122" s="100"/>
    </row>
    <row r="123" spans="1:16" s="132" customFormat="1" ht="110.25">
      <c r="A123" s="91" t="s">
        <v>408</v>
      </c>
      <c r="B123" s="92"/>
      <c r="C123" s="93" t="s">
        <v>409</v>
      </c>
      <c r="D123" s="94" t="s">
        <v>120</v>
      </c>
      <c r="E123" s="94">
        <v>1</v>
      </c>
      <c r="F123" s="134"/>
      <c r="G123" s="97"/>
      <c r="H123" s="97"/>
      <c r="I123" s="98"/>
      <c r="J123" s="97"/>
      <c r="K123" s="97"/>
      <c r="L123" s="99"/>
      <c r="M123" s="99"/>
      <c r="N123" s="99"/>
      <c r="O123" s="99"/>
      <c r="P123" s="100"/>
    </row>
    <row r="124" spans="1:16" s="132" customFormat="1" ht="31.5">
      <c r="A124" s="91" t="s">
        <v>410</v>
      </c>
      <c r="B124" s="92"/>
      <c r="C124" s="93" t="s">
        <v>125</v>
      </c>
      <c r="D124" s="94" t="s">
        <v>78</v>
      </c>
      <c r="E124" s="95">
        <v>2040</v>
      </c>
      <c r="F124" s="105"/>
      <c r="G124" s="97"/>
      <c r="H124" s="97"/>
      <c r="I124" s="98"/>
      <c r="J124" s="97"/>
      <c r="K124" s="97"/>
      <c r="L124" s="99"/>
      <c r="M124" s="99"/>
      <c r="N124" s="99"/>
      <c r="O124" s="99"/>
      <c r="P124" s="100"/>
    </row>
    <row r="125" spans="1:16" s="132" customFormat="1" ht="31.5">
      <c r="A125" s="91" t="s">
        <v>411</v>
      </c>
      <c r="B125" s="92"/>
      <c r="C125" s="108" t="s">
        <v>127</v>
      </c>
      <c r="D125" s="109" t="s">
        <v>120</v>
      </c>
      <c r="E125" s="179">
        <v>1</v>
      </c>
      <c r="F125" s="133"/>
      <c r="G125" s="97"/>
      <c r="H125" s="97"/>
      <c r="I125" s="98"/>
      <c r="J125" s="97"/>
      <c r="K125" s="97"/>
      <c r="L125" s="99"/>
      <c r="M125" s="99"/>
      <c r="N125" s="99"/>
      <c r="O125" s="99"/>
      <c r="P125" s="100"/>
    </row>
    <row r="126" spans="1:16" s="132" customFormat="1" ht="15.75">
      <c r="A126" s="91" t="s">
        <v>412</v>
      </c>
      <c r="B126" s="92"/>
      <c r="C126" s="108" t="s">
        <v>129</v>
      </c>
      <c r="D126" s="109" t="s">
        <v>78</v>
      </c>
      <c r="E126" s="110">
        <v>2213</v>
      </c>
      <c r="F126" s="105"/>
      <c r="G126" s="97"/>
      <c r="H126" s="97"/>
      <c r="I126" s="98"/>
      <c r="J126" s="97"/>
      <c r="K126" s="97"/>
      <c r="L126" s="99"/>
      <c r="M126" s="99"/>
      <c r="N126" s="99"/>
      <c r="O126" s="99"/>
      <c r="P126" s="100"/>
    </row>
    <row r="127" spans="1:16" s="132" customFormat="1" ht="31.5">
      <c r="A127" s="91" t="s">
        <v>413</v>
      </c>
      <c r="B127" s="92"/>
      <c r="C127" s="93" t="s">
        <v>131</v>
      </c>
      <c r="D127" s="94" t="s">
        <v>78</v>
      </c>
      <c r="E127" s="94">
        <v>2213</v>
      </c>
      <c r="F127" s="105"/>
      <c r="G127" s="97"/>
      <c r="H127" s="97"/>
      <c r="I127" s="98"/>
      <c r="J127" s="97"/>
      <c r="K127" s="97"/>
      <c r="L127" s="99"/>
      <c r="M127" s="99"/>
      <c r="N127" s="99"/>
      <c r="O127" s="99"/>
      <c r="P127" s="100"/>
    </row>
    <row r="128" spans="1:16" s="132" customFormat="1" ht="15.75">
      <c r="A128" s="91" t="s">
        <v>414</v>
      </c>
      <c r="B128" s="92"/>
      <c r="C128" s="93" t="s">
        <v>133</v>
      </c>
      <c r="D128" s="94" t="s">
        <v>78</v>
      </c>
      <c r="E128" s="94">
        <v>2213</v>
      </c>
      <c r="F128" s="111"/>
      <c r="G128" s="97"/>
      <c r="H128" s="97"/>
      <c r="I128" s="98"/>
      <c r="J128" s="97"/>
      <c r="K128" s="97"/>
      <c r="L128" s="99"/>
      <c r="M128" s="99"/>
      <c r="N128" s="99"/>
      <c r="O128" s="99"/>
      <c r="P128" s="100"/>
    </row>
    <row r="129" spans="1:16" s="132" customFormat="1" ht="31.5">
      <c r="A129" s="91" t="s">
        <v>415</v>
      </c>
      <c r="B129" s="92"/>
      <c r="C129" s="93" t="s">
        <v>135</v>
      </c>
      <c r="D129" s="94" t="s">
        <v>120</v>
      </c>
      <c r="E129" s="94">
        <v>1</v>
      </c>
      <c r="F129" s="111"/>
      <c r="G129" s="97"/>
      <c r="H129" s="97"/>
      <c r="I129" s="98"/>
      <c r="J129" s="97"/>
      <c r="K129" s="97"/>
      <c r="L129" s="99"/>
      <c r="M129" s="99"/>
      <c r="N129" s="99"/>
      <c r="O129" s="99"/>
      <c r="P129" s="100"/>
    </row>
    <row r="130" spans="1:16" s="132" customFormat="1" ht="15.75">
      <c r="A130" s="91" t="s">
        <v>416</v>
      </c>
      <c r="B130" s="92"/>
      <c r="C130" s="137" t="s">
        <v>646</v>
      </c>
      <c r="D130" s="136" t="s">
        <v>637</v>
      </c>
      <c r="E130" s="94">
        <v>3</v>
      </c>
      <c r="F130" s="111"/>
      <c r="G130" s="97"/>
      <c r="H130" s="97"/>
      <c r="I130" s="98"/>
      <c r="J130" s="97"/>
      <c r="K130" s="97"/>
      <c r="L130" s="99"/>
      <c r="M130" s="99"/>
      <c r="N130" s="99"/>
      <c r="O130" s="99"/>
      <c r="P130" s="100"/>
    </row>
    <row r="131" spans="1:16" s="132" customFormat="1" ht="40.5" customHeight="1">
      <c r="A131" s="91" t="s">
        <v>418</v>
      </c>
      <c r="B131" s="92"/>
      <c r="C131" s="137" t="s">
        <v>645</v>
      </c>
      <c r="D131" s="136" t="s">
        <v>637</v>
      </c>
      <c r="E131" s="94">
        <v>14</v>
      </c>
      <c r="F131" s="111"/>
      <c r="G131" s="97"/>
      <c r="H131" s="97"/>
      <c r="I131" s="98"/>
      <c r="J131" s="97"/>
      <c r="K131" s="97"/>
      <c r="L131" s="99"/>
      <c r="M131" s="99"/>
      <c r="N131" s="99"/>
      <c r="O131" s="99"/>
      <c r="P131" s="100"/>
    </row>
    <row r="132" spans="1:16" s="132" customFormat="1" ht="15.75" customHeight="1">
      <c r="A132" s="390" t="s">
        <v>417</v>
      </c>
      <c r="B132" s="390"/>
      <c r="C132" s="390"/>
      <c r="D132" s="390"/>
      <c r="E132" s="390"/>
      <c r="F132" s="180"/>
      <c r="G132" s="88"/>
      <c r="H132" s="88"/>
      <c r="I132" s="89"/>
      <c r="J132" s="88"/>
      <c r="K132" s="88"/>
      <c r="L132" s="180"/>
      <c r="M132" s="180"/>
      <c r="N132" s="180"/>
      <c r="O132" s="180"/>
      <c r="P132" s="180"/>
    </row>
    <row r="133" spans="1:16" s="132" customFormat="1" ht="18.75">
      <c r="A133" s="91" t="s">
        <v>420</v>
      </c>
      <c r="B133" s="92"/>
      <c r="C133" s="108" t="s">
        <v>419</v>
      </c>
      <c r="D133" s="94" t="s">
        <v>123</v>
      </c>
      <c r="E133" s="106">
        <v>3.3</v>
      </c>
      <c r="F133" s="112"/>
      <c r="G133" s="97"/>
      <c r="H133" s="97"/>
      <c r="I133" s="98"/>
      <c r="J133" s="97"/>
      <c r="K133" s="97"/>
      <c r="L133" s="98"/>
      <c r="M133" s="98"/>
      <c r="N133" s="98"/>
      <c r="O133" s="98"/>
      <c r="P133" s="181"/>
    </row>
    <row r="134" spans="1:16" s="132" customFormat="1" ht="18.75">
      <c r="A134" s="91" t="s">
        <v>422</v>
      </c>
      <c r="B134" s="92"/>
      <c r="C134" s="108" t="s">
        <v>421</v>
      </c>
      <c r="D134" s="94" t="s">
        <v>123</v>
      </c>
      <c r="E134" s="106">
        <v>5</v>
      </c>
      <c r="F134" s="112"/>
      <c r="G134" s="97"/>
      <c r="H134" s="97"/>
      <c r="I134" s="98"/>
      <c r="J134" s="97"/>
      <c r="K134" s="97"/>
      <c r="L134" s="98"/>
      <c r="M134" s="98"/>
      <c r="N134" s="98"/>
      <c r="O134" s="98"/>
      <c r="P134" s="181"/>
    </row>
    <row r="135" spans="1:16" s="132" customFormat="1" ht="31.5">
      <c r="A135" s="91" t="s">
        <v>424</v>
      </c>
      <c r="B135" s="92"/>
      <c r="C135" s="108" t="s">
        <v>423</v>
      </c>
      <c r="D135" s="94" t="s">
        <v>123</v>
      </c>
      <c r="E135" s="106">
        <v>21.3</v>
      </c>
      <c r="F135" s="112"/>
      <c r="G135" s="97"/>
      <c r="H135" s="97"/>
      <c r="I135" s="98"/>
      <c r="J135" s="97"/>
      <c r="K135" s="97"/>
      <c r="L135" s="98"/>
      <c r="M135" s="98"/>
      <c r="N135" s="98"/>
      <c r="O135" s="98"/>
      <c r="P135" s="181"/>
    </row>
    <row r="136" spans="1:16" s="132" customFormat="1" ht="29.25" customHeight="1">
      <c r="A136" s="91" t="s">
        <v>426</v>
      </c>
      <c r="B136" s="92"/>
      <c r="C136" s="108" t="s">
        <v>425</v>
      </c>
      <c r="D136" s="102" t="s">
        <v>212</v>
      </c>
      <c r="E136" s="106">
        <v>97.6</v>
      </c>
      <c r="F136" s="112"/>
      <c r="G136" s="97"/>
      <c r="H136" s="97"/>
      <c r="I136" s="98"/>
      <c r="J136" s="97"/>
      <c r="K136" s="97"/>
      <c r="L136" s="98"/>
      <c r="M136" s="98"/>
      <c r="N136" s="98"/>
      <c r="O136" s="98"/>
      <c r="P136" s="181"/>
    </row>
    <row r="137" spans="1:16" s="132" customFormat="1" ht="18.75">
      <c r="A137" s="91" t="s">
        <v>428</v>
      </c>
      <c r="B137" s="92"/>
      <c r="C137" s="108" t="s">
        <v>144</v>
      </c>
      <c r="D137" s="94" t="s">
        <v>123</v>
      </c>
      <c r="E137" s="106">
        <v>134.5</v>
      </c>
      <c r="F137" s="112"/>
      <c r="G137" s="97"/>
      <c r="H137" s="97"/>
      <c r="I137" s="98"/>
      <c r="J137" s="97"/>
      <c r="K137" s="97"/>
      <c r="L137" s="98"/>
      <c r="M137" s="98"/>
      <c r="N137" s="98"/>
      <c r="O137" s="98"/>
      <c r="P137" s="181"/>
    </row>
    <row r="138" spans="1:16" s="132" customFormat="1" ht="36" customHeight="1">
      <c r="A138" s="378" t="s">
        <v>427</v>
      </c>
      <c r="B138" s="378"/>
      <c r="C138" s="378"/>
      <c r="D138" s="378"/>
      <c r="E138" s="378"/>
      <c r="F138" s="182"/>
      <c r="G138" s="88"/>
      <c r="H138" s="88"/>
      <c r="I138" s="89"/>
      <c r="J138" s="88"/>
      <c r="K138" s="88"/>
      <c r="L138" s="89"/>
      <c r="M138" s="89"/>
      <c r="N138" s="89"/>
      <c r="O138" s="89"/>
      <c r="P138" s="90"/>
    </row>
    <row r="139" spans="1:16" s="132" customFormat="1" ht="39.75" customHeight="1">
      <c r="A139" s="91" t="s">
        <v>429</v>
      </c>
      <c r="B139" s="92"/>
      <c r="C139" s="121" t="s">
        <v>138</v>
      </c>
      <c r="D139" s="94" t="s">
        <v>123</v>
      </c>
      <c r="E139" s="94">
        <v>8.6</v>
      </c>
      <c r="F139" s="134"/>
      <c r="G139" s="97"/>
      <c r="H139" s="97"/>
      <c r="I139" s="98"/>
      <c r="J139" s="97"/>
      <c r="K139" s="183"/>
      <c r="L139" s="99"/>
      <c r="M139" s="99"/>
      <c r="N139" s="99"/>
      <c r="O139" s="99"/>
      <c r="P139" s="100"/>
    </row>
    <row r="140" spans="1:16" s="132" customFormat="1" ht="31.5">
      <c r="A140" s="91" t="s">
        <v>430</v>
      </c>
      <c r="B140" s="92"/>
      <c r="C140" s="121" t="s">
        <v>140</v>
      </c>
      <c r="D140" s="94" t="s">
        <v>123</v>
      </c>
      <c r="E140" s="94">
        <v>42.8</v>
      </c>
      <c r="F140" s="134"/>
      <c r="G140" s="97"/>
      <c r="H140" s="97"/>
      <c r="I140" s="98"/>
      <c r="J140" s="97"/>
      <c r="K140" s="183"/>
      <c r="L140" s="99"/>
      <c r="M140" s="99"/>
      <c r="N140" s="99"/>
      <c r="O140" s="99"/>
      <c r="P140" s="100"/>
    </row>
    <row r="141" spans="1:16" s="132" customFormat="1" ht="18.75">
      <c r="A141" s="91" t="s">
        <v>431</v>
      </c>
      <c r="B141" s="92"/>
      <c r="C141" s="121" t="s">
        <v>142</v>
      </c>
      <c r="D141" s="94" t="s">
        <v>123</v>
      </c>
      <c r="E141" s="94">
        <v>217</v>
      </c>
      <c r="F141" s="134"/>
      <c r="G141" s="97"/>
      <c r="H141" s="97"/>
      <c r="I141" s="98"/>
      <c r="J141" s="97"/>
      <c r="K141" s="183"/>
      <c r="L141" s="99"/>
      <c r="M141" s="99"/>
      <c r="N141" s="99"/>
      <c r="O141" s="99"/>
      <c r="P141" s="100"/>
    </row>
    <row r="142" spans="1:16" s="132" customFormat="1" ht="18.75">
      <c r="A142" s="91" t="s">
        <v>433</v>
      </c>
      <c r="B142" s="92"/>
      <c r="C142" s="184" t="s">
        <v>144</v>
      </c>
      <c r="D142" s="102" t="s">
        <v>212</v>
      </c>
      <c r="E142" s="102">
        <v>293.9</v>
      </c>
      <c r="F142" s="185"/>
      <c r="G142" s="186"/>
      <c r="H142" s="97"/>
      <c r="I142" s="98"/>
      <c r="J142" s="97"/>
      <c r="K142" s="183"/>
      <c r="L142" s="99"/>
      <c r="M142" s="99"/>
      <c r="N142" s="99"/>
      <c r="O142" s="99"/>
      <c r="P142" s="100"/>
    </row>
    <row r="143" spans="1:16" s="132" customFormat="1" ht="21.75" customHeight="1">
      <c r="A143" s="378" t="s">
        <v>432</v>
      </c>
      <c r="B143" s="378"/>
      <c r="C143" s="378"/>
      <c r="D143" s="378"/>
      <c r="E143" s="378"/>
      <c r="F143" s="187"/>
      <c r="G143" s="188"/>
      <c r="H143" s="88"/>
      <c r="I143" s="89"/>
      <c r="J143" s="88"/>
      <c r="K143" s="88"/>
      <c r="L143" s="89"/>
      <c r="M143" s="89"/>
      <c r="N143" s="89"/>
      <c r="O143" s="89"/>
      <c r="P143" s="90"/>
    </row>
    <row r="144" spans="1:16" s="132" customFormat="1" ht="18.75">
      <c r="A144" s="91" t="s">
        <v>434</v>
      </c>
      <c r="B144" s="92"/>
      <c r="C144" s="121" t="s">
        <v>147</v>
      </c>
      <c r="D144" s="94" t="s">
        <v>123</v>
      </c>
      <c r="E144" s="94">
        <v>219</v>
      </c>
      <c r="F144" s="112"/>
      <c r="G144" s="97"/>
      <c r="H144" s="97"/>
      <c r="I144" s="98"/>
      <c r="J144" s="97"/>
      <c r="K144" s="97"/>
      <c r="L144" s="99"/>
      <c r="M144" s="99"/>
      <c r="N144" s="99"/>
      <c r="O144" s="99"/>
      <c r="P144" s="100"/>
    </row>
    <row r="145" spans="1:16" s="132" customFormat="1" ht="18.75">
      <c r="A145" s="91" t="s">
        <v>435</v>
      </c>
      <c r="B145" s="92"/>
      <c r="C145" s="189" t="s">
        <v>148</v>
      </c>
      <c r="D145" s="94" t="s">
        <v>123</v>
      </c>
      <c r="E145" s="102">
        <v>3217.9</v>
      </c>
      <c r="F145" s="112"/>
      <c r="G145" s="97"/>
      <c r="H145" s="97"/>
      <c r="I145" s="98"/>
      <c r="J145" s="97"/>
      <c r="K145" s="97"/>
      <c r="L145" s="99"/>
      <c r="M145" s="99"/>
      <c r="N145" s="99"/>
      <c r="O145" s="99"/>
      <c r="P145" s="100"/>
    </row>
    <row r="146" spans="1:16" s="132" customFormat="1" ht="18.75">
      <c r="A146" s="91" t="s">
        <v>436</v>
      </c>
      <c r="B146" s="92"/>
      <c r="C146" s="189" t="s">
        <v>144</v>
      </c>
      <c r="D146" s="94" t="s">
        <v>123</v>
      </c>
      <c r="E146" s="102">
        <v>4203.5</v>
      </c>
      <c r="F146" s="112"/>
      <c r="G146" s="97"/>
      <c r="H146" s="97"/>
      <c r="I146" s="98"/>
      <c r="J146" s="97"/>
      <c r="K146" s="97"/>
      <c r="L146" s="99"/>
      <c r="M146" s="99"/>
      <c r="N146" s="99"/>
      <c r="O146" s="99"/>
      <c r="P146" s="100"/>
    </row>
    <row r="147" spans="1:16" s="132" customFormat="1" ht="47.25">
      <c r="A147" s="91" t="s">
        <v>439</v>
      </c>
      <c r="B147" s="92"/>
      <c r="C147" s="121" t="s">
        <v>437</v>
      </c>
      <c r="D147" s="94" t="s">
        <v>151</v>
      </c>
      <c r="E147" s="102">
        <v>13.1</v>
      </c>
      <c r="F147" s="112"/>
      <c r="G147" s="97"/>
      <c r="H147" s="97"/>
      <c r="I147" s="98"/>
      <c r="J147" s="97"/>
      <c r="K147" s="97"/>
      <c r="L147" s="99"/>
      <c r="M147" s="99"/>
      <c r="N147" s="99"/>
      <c r="O147" s="99"/>
      <c r="P147" s="100"/>
    </row>
    <row r="148" spans="1:17" s="132" customFormat="1" ht="19.5" customHeight="1">
      <c r="A148" s="378" t="s">
        <v>438</v>
      </c>
      <c r="B148" s="378"/>
      <c r="C148" s="378"/>
      <c r="D148" s="378"/>
      <c r="E148" s="378"/>
      <c r="F148" s="190"/>
      <c r="G148" s="191"/>
      <c r="H148" s="88"/>
      <c r="I148" s="89"/>
      <c r="J148" s="88"/>
      <c r="K148" s="88"/>
      <c r="L148" s="89"/>
      <c r="M148" s="89"/>
      <c r="N148" s="89"/>
      <c r="O148" s="89"/>
      <c r="P148" s="90"/>
      <c r="Q148" s="192"/>
    </row>
    <row r="149" spans="1:16" s="132" customFormat="1" ht="18.75">
      <c r="A149" s="91" t="s">
        <v>441</v>
      </c>
      <c r="B149" s="92"/>
      <c r="C149" s="121" t="s">
        <v>440</v>
      </c>
      <c r="D149" s="94" t="s">
        <v>123</v>
      </c>
      <c r="E149" s="94">
        <v>1.1</v>
      </c>
      <c r="F149" s="107"/>
      <c r="G149" s="97"/>
      <c r="H149" s="97"/>
      <c r="I149" s="98"/>
      <c r="J149" s="97"/>
      <c r="K149" s="97"/>
      <c r="L149" s="98"/>
      <c r="M149" s="99"/>
      <c r="N149" s="99"/>
      <c r="O149" s="99"/>
      <c r="P149" s="100"/>
    </row>
    <row r="150" spans="1:16" s="132" customFormat="1" ht="18.75">
      <c r="A150" s="91" t="s">
        <v>443</v>
      </c>
      <c r="B150" s="92"/>
      <c r="C150" s="121" t="s">
        <v>442</v>
      </c>
      <c r="D150" s="94" t="s">
        <v>123</v>
      </c>
      <c r="E150" s="94">
        <v>0.2</v>
      </c>
      <c r="F150" s="134"/>
      <c r="G150" s="97"/>
      <c r="H150" s="97"/>
      <c r="I150" s="98"/>
      <c r="J150" s="97"/>
      <c r="K150" s="97"/>
      <c r="L150" s="98"/>
      <c r="M150" s="99"/>
      <c r="N150" s="99"/>
      <c r="O150" s="99"/>
      <c r="P150" s="100"/>
    </row>
    <row r="151" spans="1:16" s="132" customFormat="1" ht="31.5">
      <c r="A151" s="91" t="s">
        <v>445</v>
      </c>
      <c r="B151" s="92"/>
      <c r="C151" s="121" t="s">
        <v>444</v>
      </c>
      <c r="D151" s="94" t="s">
        <v>123</v>
      </c>
      <c r="E151" s="94">
        <v>0.7</v>
      </c>
      <c r="F151" s="134"/>
      <c r="G151" s="97"/>
      <c r="H151" s="97"/>
      <c r="I151" s="98"/>
      <c r="J151" s="97"/>
      <c r="K151" s="97"/>
      <c r="L151" s="98"/>
      <c r="M151" s="99"/>
      <c r="N151" s="99"/>
      <c r="O151" s="99"/>
      <c r="P151" s="100"/>
    </row>
    <row r="152" spans="1:16" s="132" customFormat="1" ht="31.5">
      <c r="A152" s="91" t="s">
        <v>447</v>
      </c>
      <c r="B152" s="92"/>
      <c r="C152" s="121" t="s">
        <v>446</v>
      </c>
      <c r="D152" s="94" t="s">
        <v>123</v>
      </c>
      <c r="E152" s="94">
        <v>1.1</v>
      </c>
      <c r="F152" s="134"/>
      <c r="G152" s="97"/>
      <c r="H152" s="97"/>
      <c r="I152" s="98"/>
      <c r="J152" s="97"/>
      <c r="K152" s="97"/>
      <c r="L152" s="98"/>
      <c r="M152" s="99"/>
      <c r="N152" s="99"/>
      <c r="O152" s="99"/>
      <c r="P152" s="100"/>
    </row>
    <row r="153" spans="1:16" s="132" customFormat="1" ht="18.75">
      <c r="A153" s="91" t="s">
        <v>448</v>
      </c>
      <c r="B153" s="92"/>
      <c r="C153" s="121" t="s">
        <v>142</v>
      </c>
      <c r="D153" s="94" t="s">
        <v>123</v>
      </c>
      <c r="E153" s="94">
        <v>6.2</v>
      </c>
      <c r="F153" s="134"/>
      <c r="G153" s="97"/>
      <c r="H153" s="97"/>
      <c r="I153" s="98"/>
      <c r="J153" s="97"/>
      <c r="K153" s="97"/>
      <c r="L153" s="98"/>
      <c r="M153" s="99"/>
      <c r="N153" s="99"/>
      <c r="O153" s="99"/>
      <c r="P153" s="100"/>
    </row>
    <row r="154" spans="1:16" s="132" customFormat="1" ht="18.75">
      <c r="A154" s="91" t="s">
        <v>450</v>
      </c>
      <c r="B154" s="92"/>
      <c r="C154" s="184" t="s">
        <v>144</v>
      </c>
      <c r="D154" s="102" t="s">
        <v>212</v>
      </c>
      <c r="E154" s="94">
        <v>8.9</v>
      </c>
      <c r="F154" s="185"/>
      <c r="G154" s="97"/>
      <c r="H154" s="97"/>
      <c r="I154" s="98"/>
      <c r="J154" s="97"/>
      <c r="K154" s="97"/>
      <c r="L154" s="98"/>
      <c r="M154" s="99"/>
      <c r="N154" s="99"/>
      <c r="O154" s="99"/>
      <c r="P154" s="100"/>
    </row>
    <row r="155" spans="1:16" s="132" customFormat="1" ht="15.75" customHeight="1">
      <c r="A155" s="378" t="s">
        <v>449</v>
      </c>
      <c r="B155" s="378"/>
      <c r="C155" s="378"/>
      <c r="D155" s="378"/>
      <c r="E155" s="378"/>
      <c r="F155" s="193"/>
      <c r="G155" s="191"/>
      <c r="H155" s="88"/>
      <c r="I155" s="89"/>
      <c r="J155" s="88"/>
      <c r="K155" s="88"/>
      <c r="L155" s="89"/>
      <c r="M155" s="89"/>
      <c r="N155" s="89"/>
      <c r="O155" s="89"/>
      <c r="P155" s="90"/>
    </row>
    <row r="156" spans="1:16" s="132" customFormat="1" ht="49.5" customHeight="1">
      <c r="A156" s="91" t="s">
        <v>452</v>
      </c>
      <c r="B156" s="92"/>
      <c r="C156" s="93" t="s">
        <v>643</v>
      </c>
      <c r="D156" s="116" t="s">
        <v>120</v>
      </c>
      <c r="E156" s="94">
        <v>1</v>
      </c>
      <c r="F156" s="134"/>
      <c r="G156" s="320"/>
      <c r="H156" s="97"/>
      <c r="I156" s="98"/>
      <c r="J156" s="97"/>
      <c r="K156" s="97"/>
      <c r="L156" s="98"/>
      <c r="M156" s="98"/>
      <c r="N156" s="98"/>
      <c r="O156" s="98"/>
      <c r="P156" s="181"/>
    </row>
    <row r="157" spans="1:16" s="194" customFormat="1" ht="31.5">
      <c r="A157" s="91" t="s">
        <v>454</v>
      </c>
      <c r="B157" s="92"/>
      <c r="C157" s="140" t="s">
        <v>451</v>
      </c>
      <c r="D157" s="116" t="s">
        <v>120</v>
      </c>
      <c r="E157" s="116">
        <v>2</v>
      </c>
      <c r="F157" s="134"/>
      <c r="G157" s="97"/>
      <c r="H157" s="97"/>
      <c r="I157" s="98"/>
      <c r="J157" s="97"/>
      <c r="K157" s="97"/>
      <c r="L157" s="99"/>
      <c r="M157" s="99"/>
      <c r="N157" s="99"/>
      <c r="O157" s="99"/>
      <c r="P157" s="100"/>
    </row>
    <row r="158" spans="1:16" s="194" customFormat="1" ht="31.5">
      <c r="A158" s="91" t="s">
        <v>456</v>
      </c>
      <c r="B158" s="92"/>
      <c r="C158" s="140" t="s">
        <v>453</v>
      </c>
      <c r="D158" s="116" t="s">
        <v>89</v>
      </c>
      <c r="E158" s="116">
        <v>2</v>
      </c>
      <c r="F158" s="178"/>
      <c r="G158" s="97"/>
      <c r="H158" s="97"/>
      <c r="I158" s="98"/>
      <c r="J158" s="97"/>
      <c r="K158" s="97"/>
      <c r="L158" s="99"/>
      <c r="M158" s="99"/>
      <c r="N158" s="99"/>
      <c r="O158" s="99"/>
      <c r="P158" s="100"/>
    </row>
    <row r="159" spans="1:16" s="194" customFormat="1" ht="31.5">
      <c r="A159" s="91" t="s">
        <v>458</v>
      </c>
      <c r="B159" s="92"/>
      <c r="C159" s="140" t="s">
        <v>455</v>
      </c>
      <c r="D159" s="116" t="s">
        <v>89</v>
      </c>
      <c r="E159" s="116">
        <v>1</v>
      </c>
      <c r="F159" s="135"/>
      <c r="G159" s="97"/>
      <c r="H159" s="97"/>
      <c r="I159" s="98"/>
      <c r="J159" s="97"/>
      <c r="K159" s="97"/>
      <c r="L159" s="99"/>
      <c r="M159" s="99"/>
      <c r="N159" s="99"/>
      <c r="O159" s="99"/>
      <c r="P159" s="100"/>
    </row>
    <row r="160" spans="1:16" s="194" customFormat="1" ht="31.5">
      <c r="A160" s="91" t="s">
        <v>460</v>
      </c>
      <c r="B160" s="92"/>
      <c r="C160" s="140" t="s">
        <v>457</v>
      </c>
      <c r="D160" s="116" t="s">
        <v>89</v>
      </c>
      <c r="E160" s="116">
        <v>1</v>
      </c>
      <c r="F160" s="96"/>
      <c r="G160" s="97"/>
      <c r="H160" s="97"/>
      <c r="I160" s="98"/>
      <c r="J160" s="97"/>
      <c r="K160" s="97"/>
      <c r="L160" s="99"/>
      <c r="M160" s="99"/>
      <c r="N160" s="99"/>
      <c r="O160" s="99"/>
      <c r="P160" s="100"/>
    </row>
    <row r="161" spans="1:16" s="194" customFormat="1" ht="15.75">
      <c r="A161" s="91" t="s">
        <v>462</v>
      </c>
      <c r="B161" s="92"/>
      <c r="C161" s="140" t="s">
        <v>459</v>
      </c>
      <c r="D161" s="116" t="s">
        <v>89</v>
      </c>
      <c r="E161" s="116">
        <v>2</v>
      </c>
      <c r="F161" s="178"/>
      <c r="G161" s="97"/>
      <c r="H161" s="97"/>
      <c r="I161" s="98"/>
      <c r="J161" s="97"/>
      <c r="K161" s="97"/>
      <c r="L161" s="99"/>
      <c r="M161" s="99"/>
      <c r="N161" s="99"/>
      <c r="O161" s="99"/>
      <c r="P161" s="100"/>
    </row>
    <row r="162" spans="1:16" s="194" customFormat="1" ht="31.5">
      <c r="A162" s="91" t="s">
        <v>464</v>
      </c>
      <c r="B162" s="92"/>
      <c r="C162" s="140" t="s">
        <v>461</v>
      </c>
      <c r="D162" s="116" t="s">
        <v>89</v>
      </c>
      <c r="E162" s="116">
        <v>6</v>
      </c>
      <c r="F162" s="178"/>
      <c r="G162" s="97"/>
      <c r="H162" s="97"/>
      <c r="I162" s="98"/>
      <c r="J162" s="97"/>
      <c r="K162" s="97"/>
      <c r="L162" s="99"/>
      <c r="M162" s="99"/>
      <c r="N162" s="99"/>
      <c r="O162" s="99"/>
      <c r="P162" s="100"/>
    </row>
    <row r="163" spans="1:16" s="194" customFormat="1" ht="31.5">
      <c r="A163" s="91" t="s">
        <v>466</v>
      </c>
      <c r="B163" s="92"/>
      <c r="C163" s="140" t="s">
        <v>463</v>
      </c>
      <c r="D163" s="116" t="s">
        <v>78</v>
      </c>
      <c r="E163" s="116">
        <v>0.3</v>
      </c>
      <c r="F163" s="112"/>
      <c r="G163" s="97"/>
      <c r="H163" s="97"/>
      <c r="I163" s="98"/>
      <c r="J163" s="97"/>
      <c r="K163" s="97"/>
      <c r="L163" s="99"/>
      <c r="M163" s="99"/>
      <c r="N163" s="99"/>
      <c r="O163" s="99"/>
      <c r="P163" s="100"/>
    </row>
    <row r="164" spans="1:16" s="194" customFormat="1" ht="31.5">
      <c r="A164" s="91" t="s">
        <v>468</v>
      </c>
      <c r="B164" s="92"/>
      <c r="C164" s="140" t="s">
        <v>465</v>
      </c>
      <c r="D164" s="116" t="s">
        <v>120</v>
      </c>
      <c r="E164" s="116">
        <v>1</v>
      </c>
      <c r="F164" s="178"/>
      <c r="G164" s="97"/>
      <c r="H164" s="97"/>
      <c r="I164" s="98"/>
      <c r="J164" s="97"/>
      <c r="K164" s="97"/>
      <c r="L164" s="99"/>
      <c r="M164" s="99"/>
      <c r="N164" s="99"/>
      <c r="O164" s="99"/>
      <c r="P164" s="100"/>
    </row>
    <row r="165" spans="1:16" s="194" customFormat="1" ht="31.5">
      <c r="A165" s="91" t="s">
        <v>470</v>
      </c>
      <c r="B165" s="92"/>
      <c r="C165" s="140" t="s">
        <v>467</v>
      </c>
      <c r="D165" s="116" t="s">
        <v>123</v>
      </c>
      <c r="E165" s="116">
        <v>0.3</v>
      </c>
      <c r="F165" s="107"/>
      <c r="G165" s="97"/>
      <c r="H165" s="97"/>
      <c r="I165" s="98"/>
      <c r="J165" s="97"/>
      <c r="K165" s="97"/>
      <c r="L165" s="99"/>
      <c r="M165" s="99"/>
      <c r="N165" s="99"/>
      <c r="O165" s="99"/>
      <c r="P165" s="100"/>
    </row>
    <row r="166" spans="1:16" s="194" customFormat="1" ht="15.75">
      <c r="A166" s="91" t="s">
        <v>472</v>
      </c>
      <c r="B166" s="92"/>
      <c r="C166" s="140" t="s">
        <v>469</v>
      </c>
      <c r="D166" s="116" t="s">
        <v>89</v>
      </c>
      <c r="E166" s="116">
        <v>2</v>
      </c>
      <c r="F166" s="107"/>
      <c r="G166" s="176"/>
      <c r="H166" s="97"/>
      <c r="I166" s="98"/>
      <c r="J166" s="97"/>
      <c r="K166" s="97"/>
      <c r="L166" s="99"/>
      <c r="M166" s="99"/>
      <c r="N166" s="99"/>
      <c r="O166" s="99"/>
      <c r="P166" s="100"/>
    </row>
    <row r="167" spans="1:16" s="194" customFormat="1" ht="15.75">
      <c r="A167" s="91" t="s">
        <v>474</v>
      </c>
      <c r="B167" s="92"/>
      <c r="C167" s="140" t="s">
        <v>471</v>
      </c>
      <c r="D167" s="116" t="s">
        <v>89</v>
      </c>
      <c r="E167" s="116">
        <v>2</v>
      </c>
      <c r="F167" s="107"/>
      <c r="G167" s="176"/>
      <c r="H167" s="97"/>
      <c r="I167" s="98"/>
      <c r="J167" s="97"/>
      <c r="K167" s="97"/>
      <c r="L167" s="99"/>
      <c r="M167" s="99"/>
      <c r="N167" s="99"/>
      <c r="O167" s="99"/>
      <c r="P167" s="100"/>
    </row>
    <row r="168" spans="1:16" s="194" customFormat="1" ht="15.75">
      <c r="A168" s="91" t="s">
        <v>476</v>
      </c>
      <c r="B168" s="92"/>
      <c r="C168" s="140" t="s">
        <v>473</v>
      </c>
      <c r="D168" s="116" t="s">
        <v>89</v>
      </c>
      <c r="E168" s="116">
        <v>2</v>
      </c>
      <c r="F168" s="107"/>
      <c r="G168" s="176"/>
      <c r="H168" s="97"/>
      <c r="I168" s="98"/>
      <c r="J168" s="97"/>
      <c r="K168" s="97"/>
      <c r="L168" s="99"/>
      <c r="M168" s="99"/>
      <c r="N168" s="99"/>
      <c r="O168" s="99"/>
      <c r="P168" s="100"/>
    </row>
    <row r="169" spans="1:16" s="194" customFormat="1" ht="31.5">
      <c r="A169" s="91" t="s">
        <v>478</v>
      </c>
      <c r="B169" s="92"/>
      <c r="C169" s="140" t="s">
        <v>475</v>
      </c>
      <c r="D169" s="116" t="s">
        <v>89</v>
      </c>
      <c r="E169" s="116">
        <v>1</v>
      </c>
      <c r="F169" s="112"/>
      <c r="G169" s="97"/>
      <c r="H169" s="97"/>
      <c r="I169" s="98"/>
      <c r="J169" s="97"/>
      <c r="K169" s="97"/>
      <c r="L169" s="99"/>
      <c r="M169" s="99"/>
      <c r="N169" s="99"/>
      <c r="O169" s="99"/>
      <c r="P169" s="100"/>
    </row>
    <row r="170" spans="1:16" s="194" customFormat="1" ht="33.75" customHeight="1">
      <c r="A170" s="91" t="s">
        <v>480</v>
      </c>
      <c r="B170" s="92"/>
      <c r="C170" s="140" t="s">
        <v>477</v>
      </c>
      <c r="D170" s="116" t="s">
        <v>78</v>
      </c>
      <c r="E170" s="116">
        <v>0.6</v>
      </c>
      <c r="F170" s="112"/>
      <c r="G170" s="97"/>
      <c r="H170" s="97"/>
      <c r="I170" s="98"/>
      <c r="J170" s="97"/>
      <c r="K170" s="97"/>
      <c r="L170" s="99"/>
      <c r="M170" s="99"/>
      <c r="N170" s="99"/>
      <c r="O170" s="99"/>
      <c r="P170" s="100"/>
    </row>
    <row r="171" spans="1:16" s="194" customFormat="1" ht="31.5">
      <c r="A171" s="91" t="s">
        <v>482</v>
      </c>
      <c r="B171" s="92"/>
      <c r="C171" s="140" t="s">
        <v>479</v>
      </c>
      <c r="D171" s="116" t="s">
        <v>89</v>
      </c>
      <c r="E171" s="116">
        <v>6</v>
      </c>
      <c r="F171" s="112"/>
      <c r="G171" s="97"/>
      <c r="H171" s="97"/>
      <c r="I171" s="98"/>
      <c r="J171" s="97"/>
      <c r="K171" s="97"/>
      <c r="L171" s="99"/>
      <c r="M171" s="99"/>
      <c r="N171" s="99"/>
      <c r="O171" s="99"/>
      <c r="P171" s="100"/>
    </row>
    <row r="172" spans="1:16" s="194" customFormat="1" ht="31.5">
      <c r="A172" s="91" t="s">
        <v>484</v>
      </c>
      <c r="B172" s="92"/>
      <c r="C172" s="140" t="s">
        <v>481</v>
      </c>
      <c r="D172" s="116" t="s">
        <v>89</v>
      </c>
      <c r="E172" s="116">
        <v>2</v>
      </c>
      <c r="F172" s="122"/>
      <c r="G172" s="97"/>
      <c r="H172" s="97"/>
      <c r="I172" s="98"/>
      <c r="J172" s="97"/>
      <c r="K172" s="97"/>
      <c r="L172" s="99"/>
      <c r="M172" s="99"/>
      <c r="N172" s="99"/>
      <c r="O172" s="99"/>
      <c r="P172" s="100"/>
    </row>
    <row r="173" spans="1:16" s="194" customFormat="1" ht="31.5">
      <c r="A173" s="91" t="s">
        <v>486</v>
      </c>
      <c r="B173" s="92"/>
      <c r="C173" s="140" t="s">
        <v>483</v>
      </c>
      <c r="D173" s="116" t="s">
        <v>89</v>
      </c>
      <c r="E173" s="116">
        <v>1</v>
      </c>
      <c r="F173" s="135"/>
      <c r="G173" s="97"/>
      <c r="H173" s="97"/>
      <c r="I173" s="98"/>
      <c r="J173" s="97"/>
      <c r="K173" s="97"/>
      <c r="L173" s="99"/>
      <c r="M173" s="99"/>
      <c r="N173" s="99"/>
      <c r="O173" s="99"/>
      <c r="P173" s="100"/>
    </row>
    <row r="174" spans="1:16" s="194" customFormat="1" ht="31.5">
      <c r="A174" s="347" t="s">
        <v>488</v>
      </c>
      <c r="B174" s="92"/>
      <c r="C174" s="348" t="s">
        <v>647</v>
      </c>
      <c r="D174" s="349" t="s">
        <v>583</v>
      </c>
      <c r="E174" s="349">
        <v>16</v>
      </c>
      <c r="F174" s="107"/>
      <c r="G174" s="176"/>
      <c r="H174" s="97"/>
      <c r="I174" s="98"/>
      <c r="J174" s="97"/>
      <c r="K174" s="97"/>
      <c r="L174" s="99"/>
      <c r="M174" s="99"/>
      <c r="N174" s="99"/>
      <c r="O174" s="99"/>
      <c r="P174" s="100"/>
    </row>
    <row r="175" spans="1:16" s="194" customFormat="1" ht="31.5">
      <c r="A175" s="91" t="s">
        <v>490</v>
      </c>
      <c r="B175" s="92"/>
      <c r="C175" s="140" t="s">
        <v>487</v>
      </c>
      <c r="D175" s="116" t="s">
        <v>78</v>
      </c>
      <c r="E175" s="116">
        <v>0.5</v>
      </c>
      <c r="F175" s="195"/>
      <c r="G175" s="97"/>
      <c r="H175" s="97"/>
      <c r="I175" s="98"/>
      <c r="J175" s="97"/>
      <c r="K175" s="97"/>
      <c r="L175" s="99"/>
      <c r="M175" s="99"/>
      <c r="N175" s="99"/>
      <c r="O175" s="99"/>
      <c r="P175" s="100"/>
    </row>
    <row r="176" spans="1:16" s="194" customFormat="1" ht="15.75">
      <c r="A176" s="91" t="s">
        <v>492</v>
      </c>
      <c r="B176" s="92"/>
      <c r="C176" s="140" t="s">
        <v>489</v>
      </c>
      <c r="D176" s="116" t="s">
        <v>120</v>
      </c>
      <c r="E176" s="116">
        <v>2</v>
      </c>
      <c r="F176" s="175"/>
      <c r="G176" s="176"/>
      <c r="H176" s="176"/>
      <c r="I176" s="176"/>
      <c r="J176" s="176"/>
      <c r="K176" s="97"/>
      <c r="L176" s="99"/>
      <c r="M176" s="99"/>
      <c r="N176" s="99"/>
      <c r="O176" s="99"/>
      <c r="P176" s="100"/>
    </row>
    <row r="177" spans="1:16" s="194" customFormat="1" ht="31.5">
      <c r="A177" s="91" t="s">
        <v>494</v>
      </c>
      <c r="B177" s="92"/>
      <c r="C177" s="140" t="s">
        <v>491</v>
      </c>
      <c r="D177" s="116" t="s">
        <v>89</v>
      </c>
      <c r="E177" s="116">
        <v>1</v>
      </c>
      <c r="F177" s="175"/>
      <c r="G177" s="97"/>
      <c r="H177" s="97"/>
      <c r="I177" s="98"/>
      <c r="J177" s="176"/>
      <c r="K177" s="97"/>
      <c r="L177" s="99"/>
      <c r="M177" s="99"/>
      <c r="N177" s="99"/>
      <c r="O177" s="99"/>
      <c r="P177" s="100"/>
    </row>
    <row r="178" spans="1:16" s="194" customFormat="1" ht="47.25">
      <c r="A178" s="91" t="s">
        <v>496</v>
      </c>
      <c r="B178" s="92"/>
      <c r="C178" s="140" t="s">
        <v>493</v>
      </c>
      <c r="D178" s="116" t="s">
        <v>120</v>
      </c>
      <c r="E178" s="116">
        <v>1</v>
      </c>
      <c r="F178" s="105"/>
      <c r="G178" s="176"/>
      <c r="H178" s="97"/>
      <c r="I178" s="98"/>
      <c r="J178" s="97"/>
      <c r="K178" s="97"/>
      <c r="L178" s="99"/>
      <c r="M178" s="99"/>
      <c r="N178" s="99"/>
      <c r="O178" s="99"/>
      <c r="P178" s="100"/>
    </row>
    <row r="179" spans="1:16" s="194" customFormat="1" ht="110.25">
      <c r="A179" s="91" t="s">
        <v>499</v>
      </c>
      <c r="B179" s="92"/>
      <c r="C179" s="140" t="s">
        <v>495</v>
      </c>
      <c r="D179" s="116" t="s">
        <v>120</v>
      </c>
      <c r="E179" s="116">
        <v>1</v>
      </c>
      <c r="F179" s="105"/>
      <c r="G179" s="176"/>
      <c r="H179" s="97"/>
      <c r="I179" s="98"/>
      <c r="J179" s="97"/>
      <c r="K179" s="97"/>
      <c r="L179" s="99"/>
      <c r="M179" s="99"/>
      <c r="N179" s="99"/>
      <c r="O179" s="99"/>
      <c r="P179" s="100"/>
    </row>
    <row r="180" spans="1:16" s="194" customFormat="1" ht="15.75">
      <c r="A180" s="91" t="s">
        <v>500</v>
      </c>
      <c r="B180" s="92"/>
      <c r="C180" s="140" t="s">
        <v>497</v>
      </c>
      <c r="D180" s="116" t="s">
        <v>89</v>
      </c>
      <c r="E180" s="116">
        <v>1</v>
      </c>
      <c r="F180" s="112"/>
      <c r="G180" s="97"/>
      <c r="H180" s="97"/>
      <c r="I180" s="98"/>
      <c r="J180" s="97"/>
      <c r="K180" s="97"/>
      <c r="L180" s="99"/>
      <c r="M180" s="99"/>
      <c r="N180" s="99"/>
      <c r="O180" s="99"/>
      <c r="P180" s="100"/>
    </row>
    <row r="181" spans="1:16" s="194" customFormat="1" ht="15.75" customHeight="1">
      <c r="A181" s="378" t="s">
        <v>498</v>
      </c>
      <c r="B181" s="378"/>
      <c r="C181" s="378"/>
      <c r="D181" s="378"/>
      <c r="E181" s="378"/>
      <c r="F181" s="196"/>
      <c r="G181" s="88"/>
      <c r="H181" s="88"/>
      <c r="I181" s="89"/>
      <c r="J181" s="88"/>
      <c r="K181" s="88"/>
      <c r="L181" s="89"/>
      <c r="M181" s="89"/>
      <c r="N181" s="89"/>
      <c r="O181" s="89"/>
      <c r="P181" s="90"/>
    </row>
    <row r="182" spans="1:16" s="194" customFormat="1" ht="37.5" customHeight="1">
      <c r="A182" s="91" t="s">
        <v>501</v>
      </c>
      <c r="B182" s="92"/>
      <c r="C182" s="93" t="s">
        <v>643</v>
      </c>
      <c r="D182" s="116" t="s">
        <v>120</v>
      </c>
      <c r="E182" s="94">
        <v>1</v>
      </c>
      <c r="F182" s="321"/>
      <c r="G182" s="97"/>
      <c r="H182" s="97"/>
      <c r="I182" s="98"/>
      <c r="J182" s="97"/>
      <c r="K182" s="97"/>
      <c r="L182" s="98"/>
      <c r="M182" s="98"/>
      <c r="N182" s="98"/>
      <c r="O182" s="98"/>
      <c r="P182" s="181"/>
    </row>
    <row r="183" spans="1:16" s="194" customFormat="1" ht="31.5">
      <c r="A183" s="91" t="s">
        <v>502</v>
      </c>
      <c r="B183" s="92"/>
      <c r="C183" s="140" t="s">
        <v>451</v>
      </c>
      <c r="D183" s="116" t="s">
        <v>120</v>
      </c>
      <c r="E183" s="116">
        <v>2</v>
      </c>
      <c r="F183" s="117"/>
      <c r="G183" s="97"/>
      <c r="H183" s="97"/>
      <c r="I183" s="98"/>
      <c r="J183" s="97"/>
      <c r="K183" s="97"/>
      <c r="L183" s="99"/>
      <c r="M183" s="99"/>
      <c r="N183" s="99"/>
      <c r="O183" s="99"/>
      <c r="P183" s="100"/>
    </row>
    <row r="184" spans="1:16" s="194" customFormat="1" ht="31.5">
      <c r="A184" s="91" t="s">
        <v>503</v>
      </c>
      <c r="B184" s="92"/>
      <c r="C184" s="140" t="s">
        <v>453</v>
      </c>
      <c r="D184" s="116" t="s">
        <v>89</v>
      </c>
      <c r="E184" s="116">
        <v>2</v>
      </c>
      <c r="F184" s="197"/>
      <c r="G184" s="97"/>
      <c r="H184" s="97"/>
      <c r="I184" s="98"/>
      <c r="J184" s="97"/>
      <c r="K184" s="97"/>
      <c r="L184" s="99"/>
      <c r="M184" s="99"/>
      <c r="N184" s="99"/>
      <c r="O184" s="99"/>
      <c r="P184" s="100"/>
    </row>
    <row r="185" spans="1:16" s="194" customFormat="1" ht="31.5">
      <c r="A185" s="91" t="s">
        <v>504</v>
      </c>
      <c r="B185" s="92"/>
      <c r="C185" s="140" t="s">
        <v>455</v>
      </c>
      <c r="D185" s="116" t="s">
        <v>89</v>
      </c>
      <c r="E185" s="116">
        <v>1</v>
      </c>
      <c r="F185" s="198"/>
      <c r="G185" s="199"/>
      <c r="H185" s="97"/>
      <c r="I185" s="98"/>
      <c r="J185" s="97"/>
      <c r="K185" s="97"/>
      <c r="L185" s="99"/>
      <c r="M185" s="99"/>
      <c r="N185" s="99"/>
      <c r="O185" s="99"/>
      <c r="P185" s="100"/>
    </row>
    <row r="186" spans="1:16" ht="31.5">
      <c r="A186" s="91" t="s">
        <v>505</v>
      </c>
      <c r="B186" s="92"/>
      <c r="C186" s="140" t="s">
        <v>457</v>
      </c>
      <c r="D186" s="116" t="s">
        <v>89</v>
      </c>
      <c r="E186" s="116">
        <v>1</v>
      </c>
      <c r="F186" s="200"/>
      <c r="G186" s="97"/>
      <c r="H186" s="97"/>
      <c r="I186" s="98"/>
      <c r="J186" s="97"/>
      <c r="K186" s="97"/>
      <c r="L186" s="99"/>
      <c r="M186" s="99"/>
      <c r="N186" s="99"/>
      <c r="O186" s="99"/>
      <c r="P186" s="100"/>
    </row>
    <row r="187" spans="1:16" s="132" customFormat="1" ht="15.75">
      <c r="A187" s="91" t="s">
        <v>506</v>
      </c>
      <c r="B187" s="92"/>
      <c r="C187" s="140" t="s">
        <v>459</v>
      </c>
      <c r="D187" s="116" t="s">
        <v>89</v>
      </c>
      <c r="E187" s="116">
        <v>2</v>
      </c>
      <c r="F187" s="201"/>
      <c r="G187" s="202"/>
      <c r="H187" s="97"/>
      <c r="I187" s="98"/>
      <c r="J187" s="97"/>
      <c r="K187" s="97"/>
      <c r="L187" s="99"/>
      <c r="M187" s="99"/>
      <c r="N187" s="99"/>
      <c r="O187" s="99"/>
      <c r="P187" s="100"/>
    </row>
    <row r="188" spans="1:16" ht="31.5">
      <c r="A188" s="91" t="s">
        <v>507</v>
      </c>
      <c r="B188" s="92"/>
      <c r="C188" s="140" t="s">
        <v>461</v>
      </c>
      <c r="D188" s="116" t="s">
        <v>89</v>
      </c>
      <c r="E188" s="116">
        <v>6</v>
      </c>
      <c r="F188" s="203"/>
      <c r="G188" s="97"/>
      <c r="H188" s="97"/>
      <c r="I188" s="98"/>
      <c r="J188" s="97"/>
      <c r="K188" s="97"/>
      <c r="L188" s="99"/>
      <c r="M188" s="99"/>
      <c r="N188" s="99"/>
      <c r="O188" s="99"/>
      <c r="P188" s="100"/>
    </row>
    <row r="189" spans="1:16" ht="31.5">
      <c r="A189" s="91" t="s">
        <v>508</v>
      </c>
      <c r="B189" s="92"/>
      <c r="C189" s="140" t="s">
        <v>463</v>
      </c>
      <c r="D189" s="116" t="s">
        <v>78</v>
      </c>
      <c r="E189" s="116">
        <v>0.3</v>
      </c>
      <c r="F189" s="203"/>
      <c r="G189" s="97"/>
      <c r="H189" s="97"/>
      <c r="I189" s="98"/>
      <c r="J189" s="97"/>
      <c r="K189" s="97"/>
      <c r="L189" s="99"/>
      <c r="M189" s="99"/>
      <c r="N189" s="99"/>
      <c r="O189" s="99"/>
      <c r="P189" s="100"/>
    </row>
    <row r="190" spans="1:16" ht="31.5">
      <c r="A190" s="91" t="s">
        <v>509</v>
      </c>
      <c r="B190" s="92"/>
      <c r="C190" s="140" t="s">
        <v>465</v>
      </c>
      <c r="D190" s="116" t="s">
        <v>120</v>
      </c>
      <c r="E190" s="116">
        <v>1</v>
      </c>
      <c r="F190" s="201"/>
      <c r="G190" s="202"/>
      <c r="H190" s="97"/>
      <c r="I190" s="98"/>
      <c r="J190" s="97"/>
      <c r="K190" s="97"/>
      <c r="L190" s="99"/>
      <c r="M190" s="99"/>
      <c r="N190" s="99"/>
      <c r="O190" s="99"/>
      <c r="P190" s="100"/>
    </row>
    <row r="191" spans="1:16" ht="31.5">
      <c r="A191" s="91" t="s">
        <v>510</v>
      </c>
      <c r="B191" s="92"/>
      <c r="C191" s="140" t="s">
        <v>467</v>
      </c>
      <c r="D191" s="116" t="s">
        <v>123</v>
      </c>
      <c r="E191" s="116">
        <v>0.3</v>
      </c>
      <c r="F191" s="203"/>
      <c r="G191" s="97"/>
      <c r="H191" s="97"/>
      <c r="I191" s="98"/>
      <c r="J191" s="97"/>
      <c r="K191" s="97"/>
      <c r="L191" s="99"/>
      <c r="M191" s="99"/>
      <c r="N191" s="99"/>
      <c r="O191" s="99"/>
      <c r="P191" s="100"/>
    </row>
    <row r="192" spans="1:16" ht="15.75">
      <c r="A192" s="91" t="s">
        <v>511</v>
      </c>
      <c r="B192" s="92"/>
      <c r="C192" s="140" t="s">
        <v>469</v>
      </c>
      <c r="D192" s="116" t="s">
        <v>89</v>
      </c>
      <c r="E192" s="116">
        <v>2</v>
      </c>
      <c r="F192" s="204"/>
      <c r="G192" s="176"/>
      <c r="H192" s="97"/>
      <c r="I192" s="98"/>
      <c r="J192" s="97"/>
      <c r="K192" s="97"/>
      <c r="L192" s="99"/>
      <c r="M192" s="99"/>
      <c r="N192" s="99"/>
      <c r="O192" s="99"/>
      <c r="P192" s="100"/>
    </row>
    <row r="193" spans="1:16" ht="15.75">
      <c r="A193" s="91" t="s">
        <v>512</v>
      </c>
      <c r="B193" s="92"/>
      <c r="C193" s="140" t="s">
        <v>471</v>
      </c>
      <c r="D193" s="116" t="s">
        <v>89</v>
      </c>
      <c r="E193" s="116">
        <v>2</v>
      </c>
      <c r="F193" s="204"/>
      <c r="G193" s="176"/>
      <c r="H193" s="97"/>
      <c r="I193" s="98"/>
      <c r="J193" s="97"/>
      <c r="K193" s="97"/>
      <c r="L193" s="99"/>
      <c r="M193" s="99"/>
      <c r="N193" s="99"/>
      <c r="O193" s="99"/>
      <c r="P193" s="100"/>
    </row>
    <row r="194" spans="1:16" ht="15.75">
      <c r="A194" s="91" t="s">
        <v>513</v>
      </c>
      <c r="B194" s="92"/>
      <c r="C194" s="140" t="s">
        <v>473</v>
      </c>
      <c r="D194" s="116" t="s">
        <v>89</v>
      </c>
      <c r="E194" s="116">
        <v>2</v>
      </c>
      <c r="F194" s="204"/>
      <c r="G194" s="176"/>
      <c r="H194" s="97"/>
      <c r="I194" s="98"/>
      <c r="J194" s="97"/>
      <c r="K194" s="97"/>
      <c r="L194" s="99"/>
      <c r="M194" s="99"/>
      <c r="N194" s="99"/>
      <c r="O194" s="99"/>
      <c r="P194" s="100"/>
    </row>
    <row r="195" spans="1:16" ht="31.5">
      <c r="A195" s="91" t="s">
        <v>514</v>
      </c>
      <c r="B195" s="92"/>
      <c r="C195" s="140" t="s">
        <v>475</v>
      </c>
      <c r="D195" s="116" t="s">
        <v>89</v>
      </c>
      <c r="E195" s="116">
        <v>1</v>
      </c>
      <c r="F195" s="203"/>
      <c r="G195" s="97"/>
      <c r="H195" s="97"/>
      <c r="I195" s="98"/>
      <c r="J195" s="97"/>
      <c r="K195" s="97"/>
      <c r="L195" s="99"/>
      <c r="M195" s="99"/>
      <c r="N195" s="99"/>
      <c r="O195" s="99"/>
      <c r="P195" s="100"/>
    </row>
    <row r="196" spans="1:16" ht="31.5" customHeight="1">
      <c r="A196" s="91" t="s">
        <v>515</v>
      </c>
      <c r="B196" s="92"/>
      <c r="C196" s="140" t="s">
        <v>477</v>
      </c>
      <c r="D196" s="116" t="s">
        <v>78</v>
      </c>
      <c r="E196" s="116">
        <v>0.6</v>
      </c>
      <c r="F196" s="201"/>
      <c r="G196" s="202"/>
      <c r="H196" s="97"/>
      <c r="I196" s="98"/>
      <c r="J196" s="97"/>
      <c r="K196" s="97"/>
      <c r="L196" s="99"/>
      <c r="M196" s="99"/>
      <c r="N196" s="99"/>
      <c r="O196" s="99"/>
      <c r="P196" s="100"/>
    </row>
    <row r="197" spans="1:16" ht="31.5">
      <c r="A197" s="91" t="s">
        <v>516</v>
      </c>
      <c r="B197" s="92"/>
      <c r="C197" s="140" t="s">
        <v>479</v>
      </c>
      <c r="D197" s="116" t="s">
        <v>89</v>
      </c>
      <c r="E197" s="116">
        <v>6</v>
      </c>
      <c r="F197" s="205"/>
      <c r="G197" s="97"/>
      <c r="H197" s="97"/>
      <c r="I197" s="98"/>
      <c r="J197" s="97"/>
      <c r="K197" s="97"/>
      <c r="L197" s="99"/>
      <c r="M197" s="99"/>
      <c r="N197" s="99"/>
      <c r="O197" s="99"/>
      <c r="P197" s="100"/>
    </row>
    <row r="198" spans="1:16" ht="31.5">
      <c r="A198" s="91" t="s">
        <v>517</v>
      </c>
      <c r="B198" s="92"/>
      <c r="C198" s="140" t="s">
        <v>481</v>
      </c>
      <c r="D198" s="116" t="s">
        <v>89</v>
      </c>
      <c r="E198" s="116">
        <v>2</v>
      </c>
      <c r="F198" s="205"/>
      <c r="G198" s="97"/>
      <c r="H198" s="97"/>
      <c r="I198" s="98"/>
      <c r="J198" s="97"/>
      <c r="K198" s="97"/>
      <c r="L198" s="99"/>
      <c r="M198" s="99"/>
      <c r="N198" s="99"/>
      <c r="O198" s="99"/>
      <c r="P198" s="100"/>
    </row>
    <row r="199" spans="1:16" ht="31.5">
      <c r="A199" s="91" t="s">
        <v>518</v>
      </c>
      <c r="B199" s="92"/>
      <c r="C199" s="140" t="s">
        <v>483</v>
      </c>
      <c r="D199" s="116" t="s">
        <v>89</v>
      </c>
      <c r="E199" s="116">
        <v>1</v>
      </c>
      <c r="F199" s="203"/>
      <c r="G199" s="97"/>
      <c r="H199" s="97"/>
      <c r="I199" s="98"/>
      <c r="J199" s="97"/>
      <c r="K199" s="97"/>
      <c r="L199" s="99"/>
      <c r="M199" s="99"/>
      <c r="N199" s="99"/>
      <c r="O199" s="99"/>
      <c r="P199" s="100"/>
    </row>
    <row r="200" spans="1:16" ht="31.5">
      <c r="A200" s="91" t="s">
        <v>519</v>
      </c>
      <c r="B200" s="92"/>
      <c r="C200" s="348" t="s">
        <v>647</v>
      </c>
      <c r="D200" s="116" t="s">
        <v>485</v>
      </c>
      <c r="E200" s="116">
        <v>16</v>
      </c>
      <c r="F200" s="201"/>
      <c r="G200" s="202"/>
      <c r="H200" s="97"/>
      <c r="I200" s="98"/>
      <c r="J200" s="97"/>
      <c r="K200" s="97"/>
      <c r="L200" s="99"/>
      <c r="M200" s="99"/>
      <c r="N200" s="99"/>
      <c r="O200" s="99"/>
      <c r="P200" s="100"/>
    </row>
    <row r="201" spans="1:16" ht="32.25" customHeight="1">
      <c r="A201" s="91" t="s">
        <v>520</v>
      </c>
      <c r="B201" s="92"/>
      <c r="C201" s="140" t="s">
        <v>487</v>
      </c>
      <c r="D201" s="116" t="s">
        <v>78</v>
      </c>
      <c r="E201" s="116">
        <v>0.5</v>
      </c>
      <c r="F201" s="205"/>
      <c r="G201" s="97"/>
      <c r="H201" s="97"/>
      <c r="I201" s="98"/>
      <c r="J201" s="97"/>
      <c r="K201" s="97"/>
      <c r="L201" s="99"/>
      <c r="M201" s="99"/>
      <c r="N201" s="99"/>
      <c r="O201" s="99"/>
      <c r="P201" s="100"/>
    </row>
    <row r="202" spans="1:16" ht="15.75">
      <c r="A202" s="91" t="s">
        <v>522</v>
      </c>
      <c r="B202" s="92"/>
      <c r="C202" s="140" t="s">
        <v>489</v>
      </c>
      <c r="D202" s="116" t="s">
        <v>120</v>
      </c>
      <c r="E202" s="116">
        <v>2</v>
      </c>
      <c r="F202" s="205"/>
      <c r="G202" s="97"/>
      <c r="H202" s="97"/>
      <c r="I202" s="98"/>
      <c r="J202" s="97"/>
      <c r="K202" s="97"/>
      <c r="L202" s="99"/>
      <c r="M202" s="99"/>
      <c r="N202" s="99"/>
      <c r="O202" s="99"/>
      <c r="P202" s="100"/>
    </row>
    <row r="203" spans="1:16" ht="31.5">
      <c r="A203" s="91" t="s">
        <v>523</v>
      </c>
      <c r="B203" s="92"/>
      <c r="C203" s="140" t="s">
        <v>491</v>
      </c>
      <c r="D203" s="116" t="s">
        <v>89</v>
      </c>
      <c r="E203" s="116">
        <v>1</v>
      </c>
      <c r="F203" s="203"/>
      <c r="G203" s="97"/>
      <c r="H203" s="97"/>
      <c r="I203" s="98"/>
      <c r="J203" s="97"/>
      <c r="K203" s="97"/>
      <c r="L203" s="99"/>
      <c r="M203" s="99"/>
      <c r="N203" s="99"/>
      <c r="O203" s="99"/>
      <c r="P203" s="100"/>
    </row>
    <row r="204" spans="1:16" ht="47.25">
      <c r="A204" s="91" t="s">
        <v>632</v>
      </c>
      <c r="B204" s="92"/>
      <c r="C204" s="140" t="s">
        <v>521</v>
      </c>
      <c r="D204" s="116" t="s">
        <v>120</v>
      </c>
      <c r="E204" s="116">
        <v>1</v>
      </c>
      <c r="F204" s="201"/>
      <c r="G204" s="202"/>
      <c r="H204" s="97"/>
      <c r="I204" s="98"/>
      <c r="J204" s="97"/>
      <c r="K204" s="97"/>
      <c r="L204" s="99"/>
      <c r="M204" s="99"/>
      <c r="N204" s="99"/>
      <c r="O204" s="99"/>
      <c r="P204" s="100"/>
    </row>
    <row r="205" spans="1:16" ht="110.25">
      <c r="A205" s="91" t="s">
        <v>641</v>
      </c>
      <c r="B205" s="92"/>
      <c r="C205" s="140" t="s">
        <v>495</v>
      </c>
      <c r="D205" s="116" t="s">
        <v>120</v>
      </c>
      <c r="E205" s="116">
        <v>1</v>
      </c>
      <c r="F205" s="205"/>
      <c r="G205" s="97"/>
      <c r="H205" s="97"/>
      <c r="I205" s="98"/>
      <c r="J205" s="97"/>
      <c r="K205" s="97"/>
      <c r="L205" s="99"/>
      <c r="M205" s="99"/>
      <c r="N205" s="99"/>
      <c r="O205" s="99"/>
      <c r="P205" s="100"/>
    </row>
    <row r="206" spans="1:16" ht="15.75">
      <c r="A206" s="91" t="s">
        <v>642</v>
      </c>
      <c r="B206" s="92"/>
      <c r="C206" s="140" t="s">
        <v>497</v>
      </c>
      <c r="D206" s="116" t="s">
        <v>89</v>
      </c>
      <c r="E206" s="116">
        <v>1</v>
      </c>
      <c r="F206" s="141"/>
      <c r="G206" s="97"/>
      <c r="H206" s="97"/>
      <c r="I206" s="98"/>
      <c r="J206" s="97"/>
      <c r="K206" s="97"/>
      <c r="L206" s="99"/>
      <c r="M206" s="99"/>
      <c r="N206" s="99"/>
      <c r="O206" s="99"/>
      <c r="P206" s="100"/>
    </row>
    <row r="207" spans="1:16" ht="15.75">
      <c r="A207" s="123">
        <v>2</v>
      </c>
      <c r="B207" s="124"/>
      <c r="C207" s="124" t="s">
        <v>152</v>
      </c>
      <c r="D207" s="84"/>
      <c r="E207" s="85"/>
      <c r="F207" s="206"/>
      <c r="G207" s="88"/>
      <c r="H207" s="88"/>
      <c r="I207" s="89"/>
      <c r="J207" s="88"/>
      <c r="K207" s="88"/>
      <c r="L207" s="89"/>
      <c r="M207" s="89"/>
      <c r="N207" s="89"/>
      <c r="O207" s="89"/>
      <c r="P207" s="90"/>
    </row>
    <row r="208" spans="1:16" ht="63">
      <c r="A208" s="91" t="s">
        <v>153</v>
      </c>
      <c r="B208" s="92"/>
      <c r="C208" s="93" t="s">
        <v>524</v>
      </c>
      <c r="D208" s="94" t="s">
        <v>78</v>
      </c>
      <c r="E208" s="94">
        <v>6</v>
      </c>
      <c r="F208" s="201"/>
      <c r="G208" s="202"/>
      <c r="H208" s="97"/>
      <c r="I208" s="98"/>
      <c r="J208" s="97"/>
      <c r="K208" s="97"/>
      <c r="L208" s="99"/>
      <c r="M208" s="99"/>
      <c r="N208" s="99"/>
      <c r="O208" s="99"/>
      <c r="P208" s="100"/>
    </row>
    <row r="209" spans="1:16" ht="110.25">
      <c r="A209" s="91" t="s">
        <v>155</v>
      </c>
      <c r="B209" s="92"/>
      <c r="C209" s="140" t="s">
        <v>525</v>
      </c>
      <c r="D209" s="116" t="s">
        <v>120</v>
      </c>
      <c r="E209" s="116">
        <v>1</v>
      </c>
      <c r="F209" s="141"/>
      <c r="G209" s="97"/>
      <c r="H209" s="97"/>
      <c r="I209" s="98"/>
      <c r="J209" s="97"/>
      <c r="K209" s="97"/>
      <c r="L209" s="99"/>
      <c r="M209" s="99"/>
      <c r="N209" s="99"/>
      <c r="O209" s="99"/>
      <c r="P209" s="100"/>
    </row>
    <row r="210" spans="1:16" ht="31.5">
      <c r="A210" s="91" t="s">
        <v>157</v>
      </c>
      <c r="B210" s="92"/>
      <c r="C210" s="108" t="s">
        <v>526</v>
      </c>
      <c r="D210" s="136" t="s">
        <v>89</v>
      </c>
      <c r="E210" s="116">
        <v>1</v>
      </c>
      <c r="F210" s="205"/>
      <c r="G210" s="97"/>
      <c r="H210" s="97"/>
      <c r="I210" s="98"/>
      <c r="J210" s="97"/>
      <c r="K210" s="97"/>
      <c r="L210" s="99"/>
      <c r="M210" s="99"/>
      <c r="N210" s="99"/>
      <c r="O210" s="99"/>
      <c r="P210" s="100"/>
    </row>
    <row r="211" spans="1:16" ht="51" customHeight="1">
      <c r="A211" s="91" t="s">
        <v>160</v>
      </c>
      <c r="B211" s="92"/>
      <c r="C211" s="108" t="s">
        <v>527</v>
      </c>
      <c r="D211" s="136" t="s">
        <v>78</v>
      </c>
      <c r="E211" s="116">
        <v>6</v>
      </c>
      <c r="F211" s="119"/>
      <c r="G211" s="97"/>
      <c r="H211" s="97"/>
      <c r="I211" s="98"/>
      <c r="J211" s="97"/>
      <c r="K211" s="97"/>
      <c r="L211" s="99"/>
      <c r="M211" s="99"/>
      <c r="N211" s="99"/>
      <c r="O211" s="99"/>
      <c r="P211" s="100"/>
    </row>
    <row r="212" spans="1:16" ht="31.5">
      <c r="A212" s="91" t="s">
        <v>162</v>
      </c>
      <c r="B212" s="92"/>
      <c r="C212" s="108" t="s">
        <v>122</v>
      </c>
      <c r="D212" s="136" t="s">
        <v>212</v>
      </c>
      <c r="E212" s="116">
        <v>3.7</v>
      </c>
      <c r="F212" s="201"/>
      <c r="G212" s="202"/>
      <c r="H212" s="97"/>
      <c r="I212" s="98"/>
      <c r="J212" s="97"/>
      <c r="K212" s="97"/>
      <c r="L212" s="99"/>
      <c r="M212" s="99"/>
      <c r="N212" s="99"/>
      <c r="O212" s="99"/>
      <c r="P212" s="100"/>
    </row>
    <row r="213" spans="1:16" ht="63">
      <c r="A213" s="91" t="s">
        <v>163</v>
      </c>
      <c r="B213" s="92"/>
      <c r="C213" s="343" t="s">
        <v>5</v>
      </c>
      <c r="D213" s="344" t="s">
        <v>637</v>
      </c>
      <c r="E213" s="345">
        <v>1</v>
      </c>
      <c r="F213" s="201"/>
      <c r="G213" s="202"/>
      <c r="H213" s="97"/>
      <c r="I213" s="98"/>
      <c r="J213" s="97"/>
      <c r="K213" s="97"/>
      <c r="L213" s="99"/>
      <c r="M213" s="99"/>
      <c r="N213" s="99"/>
      <c r="O213" s="99"/>
      <c r="P213" s="100"/>
    </row>
    <row r="214" spans="1:16" ht="31.5">
      <c r="A214" s="91" t="s">
        <v>164</v>
      </c>
      <c r="B214" s="92"/>
      <c r="C214" s="108" t="s">
        <v>528</v>
      </c>
      <c r="D214" s="136" t="s">
        <v>120</v>
      </c>
      <c r="E214" s="116">
        <v>1</v>
      </c>
      <c r="F214" s="141"/>
      <c r="G214" s="97"/>
      <c r="H214" s="97"/>
      <c r="I214" s="98"/>
      <c r="J214" s="97"/>
      <c r="K214" s="97"/>
      <c r="L214" s="99"/>
      <c r="M214" s="99"/>
      <c r="N214" s="99"/>
      <c r="O214" s="99"/>
      <c r="P214" s="100"/>
    </row>
    <row r="215" spans="1:16" ht="18.75" customHeight="1">
      <c r="A215" s="389" t="s">
        <v>529</v>
      </c>
      <c r="B215" s="389"/>
      <c r="C215" s="389"/>
      <c r="D215" s="389"/>
      <c r="E215" s="389"/>
      <c r="F215" s="207"/>
      <c r="G215" s="88"/>
      <c r="H215" s="88"/>
      <c r="I215" s="89"/>
      <c r="J215" s="88"/>
      <c r="K215" s="88"/>
      <c r="L215" s="89"/>
      <c r="M215" s="89"/>
      <c r="N215" s="89"/>
      <c r="O215" s="89"/>
      <c r="P215" s="90"/>
    </row>
    <row r="216" spans="1:16" ht="18.75">
      <c r="A216" s="91" t="s">
        <v>166</v>
      </c>
      <c r="B216" s="92"/>
      <c r="C216" s="189" t="s">
        <v>147</v>
      </c>
      <c r="D216" s="109" t="s">
        <v>212</v>
      </c>
      <c r="E216" s="208">
        <v>0.7</v>
      </c>
      <c r="F216" s="112"/>
      <c r="G216" s="97"/>
      <c r="H216" s="97"/>
      <c r="I216" s="98"/>
      <c r="J216" s="97"/>
      <c r="K216" s="97"/>
      <c r="L216" s="99"/>
      <c r="M216" s="99"/>
      <c r="N216" s="99"/>
      <c r="O216" s="99"/>
      <c r="P216" s="100"/>
    </row>
    <row r="217" spans="1:16" ht="18.75">
      <c r="A217" s="91" t="s">
        <v>168</v>
      </c>
      <c r="B217" s="92"/>
      <c r="C217" s="189" t="s">
        <v>148</v>
      </c>
      <c r="D217" s="94" t="s">
        <v>123</v>
      </c>
      <c r="E217" s="208">
        <v>17</v>
      </c>
      <c r="F217" s="112"/>
      <c r="G217" s="97"/>
      <c r="H217" s="97"/>
      <c r="I217" s="98"/>
      <c r="J217" s="97"/>
      <c r="K217" s="97"/>
      <c r="L217" s="99"/>
      <c r="M217" s="99"/>
      <c r="N217" s="99"/>
      <c r="O217" s="99"/>
      <c r="P217" s="100"/>
    </row>
    <row r="218" spans="1:16" ht="18.75">
      <c r="A218" s="91" t="s">
        <v>170</v>
      </c>
      <c r="B218" s="92"/>
      <c r="C218" s="189" t="s">
        <v>144</v>
      </c>
      <c r="D218" s="94" t="s">
        <v>123</v>
      </c>
      <c r="E218" s="208">
        <v>2</v>
      </c>
      <c r="F218" s="112"/>
      <c r="G218" s="97"/>
      <c r="H218" s="97"/>
      <c r="I218" s="98"/>
      <c r="J218" s="97"/>
      <c r="K218" s="97"/>
      <c r="L218" s="99"/>
      <c r="M218" s="99"/>
      <c r="N218" s="99"/>
      <c r="O218" s="99"/>
      <c r="P218" s="100"/>
    </row>
    <row r="219" spans="1:16" ht="47.25">
      <c r="A219" s="91" t="s">
        <v>172</v>
      </c>
      <c r="B219" s="92"/>
      <c r="C219" s="189" t="s">
        <v>530</v>
      </c>
      <c r="D219" s="136" t="s">
        <v>151</v>
      </c>
      <c r="E219" s="209">
        <v>0.04</v>
      </c>
      <c r="F219" s="112"/>
      <c r="G219" s="97"/>
      <c r="H219" s="97"/>
      <c r="I219" s="98"/>
      <c r="J219" s="97"/>
      <c r="K219" s="97"/>
      <c r="L219" s="99"/>
      <c r="M219" s="99"/>
      <c r="N219" s="99"/>
      <c r="O219" s="99"/>
      <c r="P219" s="100"/>
    </row>
    <row r="220" spans="1:16" ht="15.75">
      <c r="A220" s="123">
        <v>3</v>
      </c>
      <c r="B220" s="124"/>
      <c r="C220" s="124" t="s">
        <v>531</v>
      </c>
      <c r="D220" s="124"/>
      <c r="E220" s="124"/>
      <c r="F220" s="207"/>
      <c r="G220" s="88"/>
      <c r="H220" s="88"/>
      <c r="I220" s="89"/>
      <c r="J220" s="88"/>
      <c r="K220" s="88"/>
      <c r="L220" s="89"/>
      <c r="M220" s="89"/>
      <c r="N220" s="89"/>
      <c r="O220" s="89"/>
      <c r="P220" s="90"/>
    </row>
    <row r="221" spans="1:16" ht="63">
      <c r="A221" s="91" t="s">
        <v>233</v>
      </c>
      <c r="B221" s="92"/>
      <c r="C221" s="93" t="s">
        <v>532</v>
      </c>
      <c r="D221" s="94" t="s">
        <v>78</v>
      </c>
      <c r="E221" s="94">
        <v>9.3</v>
      </c>
      <c r="F221" s="96"/>
      <c r="G221" s="97"/>
      <c r="H221" s="97"/>
      <c r="I221" s="98"/>
      <c r="J221" s="97"/>
      <c r="K221" s="97"/>
      <c r="L221" s="99"/>
      <c r="M221" s="99"/>
      <c r="N221" s="99"/>
      <c r="O221" s="99"/>
      <c r="P221" s="100"/>
    </row>
    <row r="222" spans="1:16" ht="47.25">
      <c r="A222" s="91" t="s">
        <v>235</v>
      </c>
      <c r="B222" s="92"/>
      <c r="C222" s="93" t="s">
        <v>165</v>
      </c>
      <c r="D222" s="94" t="s">
        <v>78</v>
      </c>
      <c r="E222" s="94">
        <v>9.3</v>
      </c>
      <c r="F222" s="96"/>
      <c r="G222" s="97"/>
      <c r="H222" s="97"/>
      <c r="I222" s="98"/>
      <c r="J222" s="97"/>
      <c r="K222" s="97"/>
      <c r="L222" s="99"/>
      <c r="M222" s="99"/>
      <c r="N222" s="99"/>
      <c r="O222" s="99"/>
      <c r="P222" s="100"/>
    </row>
    <row r="223" spans="1:16" ht="31.5">
      <c r="A223" s="91" t="s">
        <v>533</v>
      </c>
      <c r="B223" s="92"/>
      <c r="C223" s="93" t="s">
        <v>534</v>
      </c>
      <c r="D223" s="94" t="s">
        <v>89</v>
      </c>
      <c r="E223" s="94">
        <v>2</v>
      </c>
      <c r="F223" s="106"/>
      <c r="G223" s="97"/>
      <c r="H223" s="97"/>
      <c r="I223" s="98"/>
      <c r="J223" s="97"/>
      <c r="K223" s="97"/>
      <c r="L223" s="99"/>
      <c r="M223" s="99"/>
      <c r="N223" s="99"/>
      <c r="O223" s="99"/>
      <c r="P223" s="100"/>
    </row>
    <row r="224" spans="1:16" ht="31.5">
      <c r="A224" s="91" t="s">
        <v>535</v>
      </c>
      <c r="B224" s="92"/>
      <c r="C224" s="93" t="s">
        <v>93</v>
      </c>
      <c r="D224" s="94" t="s">
        <v>89</v>
      </c>
      <c r="E224" s="94">
        <v>4</v>
      </c>
      <c r="F224" s="105"/>
      <c r="G224" s="97"/>
      <c r="H224" s="97"/>
      <c r="I224" s="98"/>
      <c r="J224" s="97"/>
      <c r="K224" s="97"/>
      <c r="L224" s="99"/>
      <c r="M224" s="99"/>
      <c r="N224" s="99"/>
      <c r="O224" s="99"/>
      <c r="P224" s="100"/>
    </row>
    <row r="225" spans="1:16" ht="34.5">
      <c r="A225" s="91" t="s">
        <v>536</v>
      </c>
      <c r="B225" s="92"/>
      <c r="C225" s="93" t="s">
        <v>325</v>
      </c>
      <c r="D225" s="94" t="s">
        <v>89</v>
      </c>
      <c r="E225" s="94">
        <v>2</v>
      </c>
      <c r="F225" s="96"/>
      <c r="G225" s="97"/>
      <c r="H225" s="97"/>
      <c r="I225" s="98"/>
      <c r="J225" s="97"/>
      <c r="K225" s="97"/>
      <c r="L225" s="99"/>
      <c r="M225" s="99"/>
      <c r="N225" s="99"/>
      <c r="O225" s="99"/>
      <c r="P225" s="100"/>
    </row>
    <row r="226" spans="1:16" ht="31.5">
      <c r="A226" s="91" t="s">
        <v>537</v>
      </c>
      <c r="B226" s="92"/>
      <c r="C226" s="93" t="s">
        <v>538</v>
      </c>
      <c r="D226" s="94" t="s">
        <v>89</v>
      </c>
      <c r="E226" s="94">
        <v>2</v>
      </c>
      <c r="F226" s="105"/>
      <c r="G226" s="97"/>
      <c r="H226" s="97"/>
      <c r="I226" s="98"/>
      <c r="J226" s="97"/>
      <c r="K226" s="97"/>
      <c r="L226" s="99"/>
      <c r="M226" s="99"/>
      <c r="N226" s="99"/>
      <c r="O226" s="99"/>
      <c r="P226" s="100"/>
    </row>
    <row r="227" spans="1:16" ht="31.5">
      <c r="A227" s="91" t="s">
        <v>539</v>
      </c>
      <c r="B227" s="92"/>
      <c r="C227" s="108" t="s">
        <v>541</v>
      </c>
      <c r="D227" s="109" t="s">
        <v>78</v>
      </c>
      <c r="E227" s="94">
        <v>9.3</v>
      </c>
      <c r="F227" s="105"/>
      <c r="G227" s="97"/>
      <c r="H227" s="97"/>
      <c r="I227" s="98"/>
      <c r="J227" s="97"/>
      <c r="K227" s="97"/>
      <c r="L227" s="99"/>
      <c r="M227" s="99"/>
      <c r="N227" s="99"/>
      <c r="O227" s="99"/>
      <c r="P227" s="100"/>
    </row>
    <row r="228" spans="1:16" ht="31.5">
      <c r="A228" s="91" t="s">
        <v>540</v>
      </c>
      <c r="B228" s="92"/>
      <c r="C228" s="108" t="s">
        <v>543</v>
      </c>
      <c r="D228" s="109" t="s">
        <v>120</v>
      </c>
      <c r="E228" s="94">
        <v>1</v>
      </c>
      <c r="F228" s="112"/>
      <c r="G228" s="97"/>
      <c r="H228" s="97"/>
      <c r="I228" s="98"/>
      <c r="J228" s="97"/>
      <c r="K228" s="97"/>
      <c r="L228" s="99"/>
      <c r="M228" s="99"/>
      <c r="N228" s="99"/>
      <c r="O228" s="99"/>
      <c r="P228" s="100"/>
    </row>
    <row r="229" spans="1:16" ht="15.75">
      <c r="A229" s="91" t="s">
        <v>542</v>
      </c>
      <c r="B229" s="92"/>
      <c r="C229" s="108" t="s">
        <v>545</v>
      </c>
      <c r="D229" s="109" t="s">
        <v>78</v>
      </c>
      <c r="E229" s="94">
        <v>9.3</v>
      </c>
      <c r="F229" s="105"/>
      <c r="G229" s="97"/>
      <c r="H229" s="97"/>
      <c r="I229" s="98"/>
      <c r="J229" s="97"/>
      <c r="K229" s="97"/>
      <c r="L229" s="99"/>
      <c r="M229" s="99"/>
      <c r="N229" s="99"/>
      <c r="O229" s="99"/>
      <c r="P229" s="100"/>
    </row>
    <row r="230" spans="1:16" ht="31.5">
      <c r="A230" s="91" t="s">
        <v>544</v>
      </c>
      <c r="B230" s="92"/>
      <c r="C230" s="108" t="s">
        <v>547</v>
      </c>
      <c r="D230" s="109" t="s">
        <v>78</v>
      </c>
      <c r="E230" s="94">
        <v>9.3</v>
      </c>
      <c r="F230" s="105"/>
      <c r="G230" s="97"/>
      <c r="H230" s="97"/>
      <c r="I230" s="98"/>
      <c r="J230" s="97"/>
      <c r="K230" s="97"/>
      <c r="L230" s="99"/>
      <c r="M230" s="99"/>
      <c r="N230" s="99"/>
      <c r="O230" s="99"/>
      <c r="P230" s="100"/>
    </row>
    <row r="231" spans="1:16" ht="19.5" customHeight="1">
      <c r="A231" s="378" t="s">
        <v>548</v>
      </c>
      <c r="B231" s="378"/>
      <c r="C231" s="378"/>
      <c r="D231" s="378"/>
      <c r="E231" s="378"/>
      <c r="F231" s="206"/>
      <c r="G231" s="88"/>
      <c r="H231" s="88"/>
      <c r="I231" s="89"/>
      <c r="J231" s="88"/>
      <c r="K231" s="88"/>
      <c r="L231" s="89"/>
      <c r="M231" s="89"/>
      <c r="N231" s="89"/>
      <c r="O231" s="89"/>
      <c r="P231" s="90"/>
    </row>
    <row r="232" spans="1:16" ht="18.75">
      <c r="A232" s="91" t="s">
        <v>546</v>
      </c>
      <c r="B232" s="92"/>
      <c r="C232" s="121" t="s">
        <v>147</v>
      </c>
      <c r="D232" s="94" t="s">
        <v>123</v>
      </c>
      <c r="E232" s="94">
        <v>1.1</v>
      </c>
      <c r="F232" s="112"/>
      <c r="G232" s="97"/>
      <c r="H232" s="97"/>
      <c r="I232" s="98"/>
      <c r="J232" s="97"/>
      <c r="K232" s="97"/>
      <c r="L232" s="99"/>
      <c r="M232" s="99"/>
      <c r="N232" s="99"/>
      <c r="O232" s="99"/>
      <c r="P232" s="100"/>
    </row>
    <row r="233" spans="1:16" ht="18.75">
      <c r="A233" s="91" t="s">
        <v>549</v>
      </c>
      <c r="B233" s="92"/>
      <c r="C233" s="189" t="s">
        <v>148</v>
      </c>
      <c r="D233" s="94" t="s">
        <v>123</v>
      </c>
      <c r="E233" s="94">
        <v>22.9</v>
      </c>
      <c r="F233" s="112"/>
      <c r="G233" s="97"/>
      <c r="H233" s="97"/>
      <c r="I233" s="98"/>
      <c r="J233" s="97"/>
      <c r="K233" s="97"/>
      <c r="L233" s="99"/>
      <c r="M233" s="99"/>
      <c r="N233" s="99"/>
      <c r="O233" s="99"/>
      <c r="P233" s="100"/>
    </row>
    <row r="234" spans="1:16" ht="18.75">
      <c r="A234" s="91" t="s">
        <v>550</v>
      </c>
      <c r="B234" s="92"/>
      <c r="C234" s="189" t="s">
        <v>144</v>
      </c>
      <c r="D234" s="94" t="s">
        <v>123</v>
      </c>
      <c r="E234" s="94">
        <v>26.8</v>
      </c>
      <c r="F234" s="112"/>
      <c r="G234" s="97"/>
      <c r="H234" s="97"/>
      <c r="I234" s="98"/>
      <c r="J234" s="97"/>
      <c r="K234" s="97"/>
      <c r="L234" s="99"/>
      <c r="M234" s="99"/>
      <c r="N234" s="99"/>
      <c r="O234" s="99"/>
      <c r="P234" s="100"/>
    </row>
    <row r="235" spans="1:16" ht="47.25">
      <c r="A235" s="91" t="s">
        <v>551</v>
      </c>
      <c r="B235" s="92"/>
      <c r="C235" s="121" t="s">
        <v>231</v>
      </c>
      <c r="D235" s="94" t="s">
        <v>151</v>
      </c>
      <c r="E235" s="94">
        <v>0.06</v>
      </c>
      <c r="F235" s="112"/>
      <c r="G235" s="97"/>
      <c r="H235" s="97"/>
      <c r="I235" s="98"/>
      <c r="J235" s="97"/>
      <c r="K235" s="97"/>
      <c r="L235" s="99"/>
      <c r="M235" s="99"/>
      <c r="N235" s="99"/>
      <c r="O235" s="99"/>
      <c r="P235" s="100"/>
    </row>
    <row r="236" spans="1:16" ht="15.75" customHeight="1">
      <c r="A236" s="378" t="s">
        <v>553</v>
      </c>
      <c r="B236" s="378"/>
      <c r="C236" s="378"/>
      <c r="D236" s="378"/>
      <c r="E236" s="378"/>
      <c r="F236" s="207"/>
      <c r="G236" s="88"/>
      <c r="H236" s="88"/>
      <c r="I236" s="89"/>
      <c r="J236" s="88"/>
      <c r="K236" s="88"/>
      <c r="L236" s="89"/>
      <c r="M236" s="89"/>
      <c r="N236" s="89"/>
      <c r="O236" s="89"/>
      <c r="P236" s="90"/>
    </row>
    <row r="237" spans="1:16" ht="267.75" customHeight="1">
      <c r="A237" s="91" t="s">
        <v>552</v>
      </c>
      <c r="B237" s="92"/>
      <c r="C237" s="210" t="s">
        <v>554</v>
      </c>
      <c r="D237" s="94" t="s">
        <v>120</v>
      </c>
      <c r="E237" s="94">
        <v>1</v>
      </c>
      <c r="F237" s="141"/>
      <c r="G237" s="97"/>
      <c r="H237" s="97"/>
      <c r="I237" s="98"/>
      <c r="J237" s="97"/>
      <c r="K237" s="97"/>
      <c r="L237" s="99"/>
      <c r="M237" s="99"/>
      <c r="N237" s="99"/>
      <c r="O237" s="99"/>
      <c r="P237" s="100"/>
    </row>
    <row r="238" spans="1:16" ht="18.75">
      <c r="A238" s="91" t="s">
        <v>633</v>
      </c>
      <c r="B238" s="140"/>
      <c r="C238" s="140" t="s">
        <v>555</v>
      </c>
      <c r="D238" s="116" t="s">
        <v>123</v>
      </c>
      <c r="E238" s="116">
        <v>47</v>
      </c>
      <c r="F238" s="211"/>
      <c r="G238" s="212"/>
      <c r="H238" s="212"/>
      <c r="I238" s="213"/>
      <c r="J238" s="212"/>
      <c r="K238" s="97"/>
      <c r="L238" s="99"/>
      <c r="M238" s="99"/>
      <c r="N238" s="99"/>
      <c r="O238" s="99"/>
      <c r="P238" s="100"/>
    </row>
    <row r="239" spans="1:16" ht="18.75">
      <c r="A239" s="91" t="s">
        <v>634</v>
      </c>
      <c r="B239" s="323"/>
      <c r="C239" s="323" t="s">
        <v>556</v>
      </c>
      <c r="D239" s="334" t="s">
        <v>123</v>
      </c>
      <c r="E239" s="334">
        <v>0.8</v>
      </c>
      <c r="F239" s="335"/>
      <c r="G239" s="336"/>
      <c r="H239" s="186"/>
      <c r="I239" s="98"/>
      <c r="J239" s="97"/>
      <c r="K239" s="97"/>
      <c r="L239" s="99"/>
      <c r="M239" s="99"/>
      <c r="N239" s="99"/>
      <c r="O239" s="99"/>
      <c r="P239" s="100"/>
    </row>
    <row r="240" spans="1:16" ht="53.25" customHeight="1">
      <c r="A240" s="330" t="s">
        <v>3</v>
      </c>
      <c r="B240" s="337"/>
      <c r="C240" s="338" t="s">
        <v>4</v>
      </c>
      <c r="D240" s="339" t="s">
        <v>120</v>
      </c>
      <c r="E240" s="339">
        <v>1</v>
      </c>
      <c r="F240" s="324"/>
      <c r="G240" s="340"/>
      <c r="H240" s="340"/>
      <c r="I240" s="332"/>
      <c r="J240" s="97"/>
      <c r="K240" s="97"/>
      <c r="L240" s="98"/>
      <c r="M240" s="98"/>
      <c r="N240" s="98"/>
      <c r="O240" s="98"/>
      <c r="P240" s="181"/>
    </row>
    <row r="241" spans="1:16" ht="15.75">
      <c r="A241" s="331">
        <v>4</v>
      </c>
      <c r="B241" s="341"/>
      <c r="C241" s="327" t="s">
        <v>232</v>
      </c>
      <c r="D241" s="328"/>
      <c r="E241" s="328"/>
      <c r="F241" s="329"/>
      <c r="G241" s="342"/>
      <c r="H241" s="342"/>
      <c r="I241" s="333"/>
      <c r="J241" s="88"/>
      <c r="K241" s="88"/>
      <c r="L241" s="89"/>
      <c r="M241" s="89"/>
      <c r="N241" s="89"/>
      <c r="O241" s="89"/>
      <c r="P241" s="90"/>
    </row>
    <row r="242" spans="1:16" ht="16.5" thickBot="1">
      <c r="A242" s="91" t="s">
        <v>557</v>
      </c>
      <c r="B242" s="325"/>
      <c r="C242" s="325" t="s">
        <v>236</v>
      </c>
      <c r="D242" s="326" t="s">
        <v>237</v>
      </c>
      <c r="E242" s="326">
        <v>1</v>
      </c>
      <c r="F242" s="211"/>
      <c r="G242" s="212"/>
      <c r="H242" s="212"/>
      <c r="I242" s="98"/>
      <c r="J242" s="97"/>
      <c r="K242" s="97"/>
      <c r="L242" s="142"/>
      <c r="M242" s="142"/>
      <c r="N242" s="142"/>
      <c r="O242" s="142"/>
      <c r="P242" s="143"/>
    </row>
    <row r="243" spans="1:16" s="152" customFormat="1" ht="15.75" customHeight="1">
      <c r="A243" s="144"/>
      <c r="B243" s="145"/>
      <c r="C243" s="146" t="s">
        <v>238</v>
      </c>
      <c r="D243" s="147"/>
      <c r="E243" s="148"/>
      <c r="F243" s="149"/>
      <c r="G243" s="149"/>
      <c r="H243" s="149"/>
      <c r="I243" s="149"/>
      <c r="J243" s="149"/>
      <c r="K243" s="149"/>
      <c r="L243" s="150"/>
      <c r="M243" s="150"/>
      <c r="N243" s="150"/>
      <c r="O243" s="150"/>
      <c r="P243" s="151"/>
    </row>
    <row r="244" spans="1:16" s="157" customFormat="1" ht="15.75" customHeight="1">
      <c r="A244" s="153"/>
      <c r="B244" s="154"/>
      <c r="C244" s="381" t="s">
        <v>239</v>
      </c>
      <c r="D244" s="381"/>
      <c r="E244" s="381"/>
      <c r="F244" s="381"/>
      <c r="G244" s="381"/>
      <c r="H244" s="381"/>
      <c r="I244" s="381"/>
      <c r="J244" s="381"/>
      <c r="K244" s="381"/>
      <c r="L244" s="155"/>
      <c r="M244" s="155"/>
      <c r="N244" s="155"/>
      <c r="O244" s="155"/>
      <c r="P244" s="156"/>
    </row>
    <row r="245" spans="1:16" ht="16.5" customHeight="1">
      <c r="A245" s="158"/>
      <c r="B245" s="159"/>
      <c r="C245" s="382" t="s">
        <v>240</v>
      </c>
      <c r="D245" s="382"/>
      <c r="E245" s="382"/>
      <c r="F245" s="382"/>
      <c r="G245" s="382"/>
      <c r="H245" s="382"/>
      <c r="I245" s="382"/>
      <c r="J245" s="382"/>
      <c r="K245" s="382"/>
      <c r="L245" s="160"/>
      <c r="M245" s="160"/>
      <c r="N245" s="160"/>
      <c r="O245" s="160"/>
      <c r="P245" s="161"/>
    </row>
    <row r="246" spans="1:16" s="157" customFormat="1" ht="14.25" customHeight="1">
      <c r="A246" s="383"/>
      <c r="B246" s="383"/>
      <c r="C246" s="383"/>
      <c r="D246" s="162"/>
      <c r="E246" s="163"/>
      <c r="F246" s="164"/>
      <c r="G246" s="164"/>
      <c r="H246" s="164"/>
      <c r="I246" s="164"/>
      <c r="J246" s="164"/>
      <c r="K246" s="164"/>
      <c r="L246" s="164"/>
      <c r="M246" s="164"/>
      <c r="N246" s="164" t="s">
        <v>241</v>
      </c>
      <c r="O246" s="56"/>
      <c r="P246" s="56"/>
    </row>
    <row r="247" ht="15.75">
      <c r="G247" s="58"/>
    </row>
    <row r="248" spans="1:14" ht="15.75">
      <c r="A248" s="53" t="s">
        <v>58</v>
      </c>
      <c r="B248" s="54"/>
      <c r="C248" s="55"/>
      <c r="D248" s="53" t="s">
        <v>60</v>
      </c>
      <c r="E248" s="53"/>
      <c r="F248" s="56"/>
      <c r="G248" s="56"/>
      <c r="H248" s="56"/>
      <c r="I248" s="56"/>
      <c r="J248" s="56"/>
      <c r="K248" s="56"/>
      <c r="L248" s="164"/>
      <c r="M248" s="164"/>
      <c r="N248" s="164"/>
    </row>
    <row r="249" spans="1:14" ht="14.25" customHeight="1">
      <c r="A249" s="53"/>
      <c r="B249" s="54"/>
      <c r="C249" s="165" t="s">
        <v>59</v>
      </c>
      <c r="D249" s="53"/>
      <c r="E249" s="53"/>
      <c r="F249" s="384" t="s">
        <v>59</v>
      </c>
      <c r="G249" s="384"/>
      <c r="H249" s="384"/>
      <c r="I249" s="384"/>
      <c r="J249" s="384"/>
      <c r="K249" s="384"/>
      <c r="L249" s="164"/>
      <c r="M249" s="164"/>
      <c r="N249" s="164"/>
    </row>
    <row r="250" spans="1:14" ht="15.75">
      <c r="A250" s="53"/>
      <c r="B250" s="54"/>
      <c r="C250" s="53"/>
      <c r="D250" s="53"/>
      <c r="E250" s="53"/>
      <c r="F250" s="164"/>
      <c r="G250" s="164"/>
      <c r="H250" s="164"/>
      <c r="I250" s="164"/>
      <c r="J250" s="164"/>
      <c r="K250" s="164"/>
      <c r="L250" s="164"/>
      <c r="M250" s="164"/>
      <c r="N250" s="164"/>
    </row>
    <row r="251" spans="1:14" ht="15.75">
      <c r="A251" s="53" t="s">
        <v>61</v>
      </c>
      <c r="B251" s="54"/>
      <c r="C251" s="55"/>
      <c r="D251" s="53"/>
      <c r="E251" s="53"/>
      <c r="F251" s="164"/>
      <c r="G251" s="164"/>
      <c r="H251" s="164"/>
      <c r="I251" s="164"/>
      <c r="J251" s="164"/>
      <c r="K251" s="164"/>
      <c r="L251" s="164"/>
      <c r="M251" s="164"/>
      <c r="N251" s="164"/>
    </row>
  </sheetData>
  <sheetProtection/>
  <mergeCells count="25">
    <mergeCell ref="A143:E143"/>
    <mergeCell ref="A148:E148"/>
    <mergeCell ref="A4:P4"/>
    <mergeCell ref="A6:G6"/>
    <mergeCell ref="A7:E7"/>
    <mergeCell ref="L9:M9"/>
    <mergeCell ref="A12:A13"/>
    <mergeCell ref="B12:B13"/>
    <mergeCell ref="C12:C13"/>
    <mergeCell ref="D12:D13"/>
    <mergeCell ref="L12:P12"/>
    <mergeCell ref="A15:E15"/>
    <mergeCell ref="A132:E132"/>
    <mergeCell ref="A138:E138"/>
    <mergeCell ref="E12:E13"/>
    <mergeCell ref="F12:K12"/>
    <mergeCell ref="C245:K245"/>
    <mergeCell ref="A246:C246"/>
    <mergeCell ref="F249:K249"/>
    <mergeCell ref="A155:E155"/>
    <mergeCell ref="A181:E181"/>
    <mergeCell ref="A215:E215"/>
    <mergeCell ref="A231:E231"/>
    <mergeCell ref="A236:E236"/>
    <mergeCell ref="C244:K244"/>
  </mergeCells>
  <printOptions horizontalCentered="1"/>
  <pageMargins left="0.7874015748031497" right="0.7165354330708662" top="0.984251968503937" bottom="0.984251968503937" header="0.31496062992125984" footer="0.5118110236220472"/>
  <pageSetup fitToHeight="0" horizontalDpi="600" verticalDpi="600" orientation="landscape" paperSize="9" scale="80" r:id="rId1"/>
  <headerFooter alignWithMargins="0">
    <oddHeader xml:space="preserve">&amp;LIepirkums MNP2014/16_ERAF&amp;CDarbu daudzumu saraksts
Lokālā tāme Nr.2&amp;R&amp;9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workbookViewId="0" topLeftCell="A1">
      <selection activeCell="C1" sqref="C1"/>
    </sheetView>
  </sheetViews>
  <sheetFormatPr defaultColWidth="9.8515625" defaultRowHeight="12.75"/>
  <cols>
    <col min="1" max="2" width="6.00390625" style="57" customWidth="1"/>
    <col min="3" max="3" width="48.7109375" style="57" customWidth="1"/>
    <col min="4" max="5" width="8.00390625" style="57" customWidth="1"/>
    <col min="6" max="6" width="8.00390625" style="58" customWidth="1"/>
    <col min="7" max="16" width="8.00390625" style="59" customWidth="1"/>
    <col min="17" max="17" width="13.7109375" style="57" customWidth="1"/>
    <col min="18" max="16384" width="9.8515625" style="57" customWidth="1"/>
  </cols>
  <sheetData>
    <row r="1" spans="1:16" s="60" customFormat="1" ht="16.5" customHeight="1">
      <c r="A1" s="167"/>
      <c r="B1" s="26"/>
      <c r="C1" s="27"/>
      <c r="E1" s="152"/>
      <c r="F1" s="58"/>
      <c r="G1" s="64" t="s">
        <v>558</v>
      </c>
      <c r="H1" s="65"/>
      <c r="I1" s="65"/>
      <c r="J1" s="65"/>
      <c r="K1" s="65"/>
      <c r="L1" s="65"/>
      <c r="M1" s="65"/>
      <c r="N1" s="65"/>
      <c r="O1" s="65"/>
      <c r="P1" s="65"/>
    </row>
    <row r="2" spans="1:16" s="60" customFormat="1" ht="17.25" customHeight="1">
      <c r="A2" s="168"/>
      <c r="B2" s="169"/>
      <c r="C2" s="170"/>
      <c r="E2" s="152"/>
      <c r="F2" s="58"/>
      <c r="G2" s="66" t="s">
        <v>46</v>
      </c>
      <c r="H2" s="65"/>
      <c r="I2" s="65"/>
      <c r="J2" s="65"/>
      <c r="K2" s="65"/>
      <c r="L2" s="65"/>
      <c r="M2" s="65"/>
      <c r="N2" s="65"/>
      <c r="O2" s="65"/>
      <c r="P2" s="65"/>
    </row>
    <row r="3" spans="1:16" s="60" customFormat="1" ht="15.75">
      <c r="A3" s="385" t="s">
        <v>14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</row>
    <row r="4" spans="1:16" s="60" customFormat="1" ht="18" customHeight="1">
      <c r="A4" s="5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60" customFormat="1" ht="18" customHeight="1">
      <c r="A5" s="352" t="s">
        <v>15</v>
      </c>
      <c r="B5" s="352"/>
      <c r="C5" s="352"/>
      <c r="D5" s="352"/>
      <c r="E5" s="352"/>
      <c r="F5" s="352"/>
      <c r="G5" s="352"/>
      <c r="H5" s="22"/>
      <c r="I5" s="22"/>
      <c r="J5" s="22"/>
      <c r="K5" s="22"/>
      <c r="L5" s="22"/>
      <c r="M5" s="22"/>
      <c r="N5" s="22"/>
      <c r="O5" s="22"/>
      <c r="P5" s="22"/>
    </row>
    <row r="6" spans="1:16" s="60" customFormat="1" ht="18" customHeight="1">
      <c r="A6" s="352" t="s">
        <v>63</v>
      </c>
      <c r="B6" s="352"/>
      <c r="C6" s="352"/>
      <c r="D6" s="352"/>
      <c r="E6" s="35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60" customFormat="1" ht="18" customHeight="1">
      <c r="A7" s="6" t="s">
        <v>649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60" customFormat="1" ht="18" customHeight="1">
      <c r="A8" s="62"/>
      <c r="B8" s="62"/>
      <c r="F8" s="67"/>
      <c r="G8" s="67"/>
      <c r="H8" s="68"/>
      <c r="I8" s="68"/>
      <c r="J8" s="68"/>
      <c r="K8" s="65"/>
      <c r="L8" s="386"/>
      <c r="M8" s="386"/>
      <c r="N8" s="69"/>
      <c r="O8" s="65"/>
      <c r="P8" s="70"/>
    </row>
    <row r="9" spans="1:16" ht="18" customHeight="1">
      <c r="A9" s="71"/>
      <c r="B9" s="71"/>
      <c r="G9" s="67"/>
      <c r="H9" s="67"/>
      <c r="I9" s="67"/>
      <c r="J9" s="67"/>
      <c r="L9" s="72" t="s">
        <v>64</v>
      </c>
      <c r="M9" s="28"/>
      <c r="P9" s="67"/>
    </row>
    <row r="10" spans="1:16" ht="12.75" customHeight="1">
      <c r="A10" s="71"/>
      <c r="B10" s="71"/>
      <c r="C10" s="71"/>
      <c r="D10" s="71"/>
      <c r="E10" s="71"/>
      <c r="F10" s="67"/>
      <c r="G10" s="67"/>
      <c r="H10" s="67"/>
      <c r="I10" s="67"/>
      <c r="J10" s="67"/>
      <c r="K10" s="67"/>
      <c r="L10" s="67"/>
      <c r="M10" s="73"/>
      <c r="N10" s="67"/>
      <c r="O10" s="67"/>
      <c r="P10" s="67"/>
    </row>
    <row r="11" spans="1:16" s="60" customFormat="1" ht="18.75" customHeight="1">
      <c r="A11" s="380" t="s">
        <v>16</v>
      </c>
      <c r="B11" s="387" t="s">
        <v>65</v>
      </c>
      <c r="C11" s="387" t="s">
        <v>66</v>
      </c>
      <c r="D11" s="388" t="s">
        <v>67</v>
      </c>
      <c r="E11" s="379" t="s">
        <v>68</v>
      </c>
      <c r="F11" s="380" t="s">
        <v>69</v>
      </c>
      <c r="G11" s="380"/>
      <c r="H11" s="380"/>
      <c r="I11" s="380"/>
      <c r="J11" s="380"/>
      <c r="K11" s="380"/>
      <c r="L11" s="376" t="s">
        <v>70</v>
      </c>
      <c r="M11" s="376"/>
      <c r="N11" s="376"/>
      <c r="O11" s="376"/>
      <c r="P11" s="376"/>
    </row>
    <row r="12" spans="1:16" ht="87">
      <c r="A12" s="380"/>
      <c r="B12" s="387"/>
      <c r="C12" s="387"/>
      <c r="D12" s="388"/>
      <c r="E12" s="379"/>
      <c r="F12" s="309" t="s">
        <v>625</v>
      </c>
      <c r="G12" s="309" t="s">
        <v>71</v>
      </c>
      <c r="H12" s="309" t="s">
        <v>626</v>
      </c>
      <c r="I12" s="309" t="s">
        <v>627</v>
      </c>
      <c r="J12" s="309" t="s">
        <v>628</v>
      </c>
      <c r="K12" s="310" t="s">
        <v>629</v>
      </c>
      <c r="L12" s="309" t="s">
        <v>630</v>
      </c>
      <c r="M12" s="309" t="s">
        <v>626</v>
      </c>
      <c r="N12" s="309" t="s">
        <v>631</v>
      </c>
      <c r="O12" s="309" t="s">
        <v>628</v>
      </c>
      <c r="P12" s="311" t="s">
        <v>72</v>
      </c>
    </row>
    <row r="13" spans="1:16" ht="15.75">
      <c r="A13" s="74">
        <v>1</v>
      </c>
      <c r="B13" s="75">
        <v>2</v>
      </c>
      <c r="C13" s="75">
        <v>3</v>
      </c>
      <c r="D13" s="75">
        <v>4</v>
      </c>
      <c r="E13" s="75">
        <v>5</v>
      </c>
      <c r="F13" s="76">
        <v>6</v>
      </c>
      <c r="G13" s="76">
        <v>7</v>
      </c>
      <c r="H13" s="76">
        <v>8</v>
      </c>
      <c r="I13" s="76">
        <v>9</v>
      </c>
      <c r="J13" s="76">
        <v>10</v>
      </c>
      <c r="K13" s="76">
        <v>11</v>
      </c>
      <c r="L13" s="76">
        <v>12</v>
      </c>
      <c r="M13" s="76">
        <v>13</v>
      </c>
      <c r="N13" s="76">
        <v>14</v>
      </c>
      <c r="O13" s="76">
        <v>15</v>
      </c>
      <c r="P13" s="77">
        <v>16</v>
      </c>
    </row>
    <row r="14" spans="1:16" ht="15.75">
      <c r="A14" s="78"/>
      <c r="B14" s="214"/>
      <c r="C14" s="214" t="s">
        <v>559</v>
      </c>
      <c r="D14" s="214"/>
      <c r="E14" s="215"/>
      <c r="F14" s="79"/>
      <c r="G14" s="80"/>
      <c r="H14" s="80"/>
      <c r="I14" s="80"/>
      <c r="J14" s="80"/>
      <c r="K14" s="80"/>
      <c r="L14" s="80"/>
      <c r="M14" s="80"/>
      <c r="N14" s="80"/>
      <c r="O14" s="80"/>
      <c r="P14" s="81"/>
    </row>
    <row r="15" spans="1:16" ht="22.5" customHeight="1">
      <c r="A15" s="82" t="s">
        <v>74</v>
      </c>
      <c r="B15" s="83"/>
      <c r="C15" s="83" t="s">
        <v>75</v>
      </c>
      <c r="D15" s="84"/>
      <c r="E15" s="85"/>
      <c r="F15" s="86"/>
      <c r="G15" s="88"/>
      <c r="H15" s="88"/>
      <c r="I15" s="89"/>
      <c r="J15" s="88"/>
      <c r="K15" s="88"/>
      <c r="L15" s="89"/>
      <c r="M15" s="89"/>
      <c r="N15" s="89"/>
      <c r="O15" s="89"/>
      <c r="P15" s="90"/>
    </row>
    <row r="16" spans="1:16" ht="47.25">
      <c r="A16" s="91" t="s">
        <v>76</v>
      </c>
      <c r="B16" s="92"/>
      <c r="C16" s="93" t="s">
        <v>560</v>
      </c>
      <c r="D16" s="94" t="s">
        <v>78</v>
      </c>
      <c r="E16" s="95">
        <v>74</v>
      </c>
      <c r="F16" s="96"/>
      <c r="G16" s="97"/>
      <c r="H16" s="97"/>
      <c r="I16" s="98"/>
      <c r="J16" s="97"/>
      <c r="K16" s="97"/>
      <c r="L16" s="99"/>
      <c r="M16" s="99"/>
      <c r="N16" s="99"/>
      <c r="O16" s="99"/>
      <c r="P16" s="100"/>
    </row>
    <row r="17" spans="1:16" ht="31.5">
      <c r="A17" s="91" t="s">
        <v>79</v>
      </c>
      <c r="B17" s="92"/>
      <c r="C17" s="93" t="s">
        <v>84</v>
      </c>
      <c r="D17" s="94" t="s">
        <v>78</v>
      </c>
      <c r="E17" s="95">
        <v>74</v>
      </c>
      <c r="F17" s="96"/>
      <c r="G17" s="97"/>
      <c r="H17" s="97"/>
      <c r="I17" s="98"/>
      <c r="J17" s="97"/>
      <c r="K17" s="97"/>
      <c r="L17" s="99"/>
      <c r="M17" s="99"/>
      <c r="N17" s="99"/>
      <c r="O17" s="99"/>
      <c r="P17" s="100"/>
    </row>
    <row r="18" spans="1:16" ht="47.25">
      <c r="A18" s="91" t="s">
        <v>81</v>
      </c>
      <c r="B18" s="92"/>
      <c r="C18" s="93" t="s">
        <v>561</v>
      </c>
      <c r="D18" s="94" t="s">
        <v>78</v>
      </c>
      <c r="E18" s="95">
        <v>22</v>
      </c>
      <c r="F18" s="96"/>
      <c r="G18" s="97"/>
      <c r="H18" s="97"/>
      <c r="I18" s="98"/>
      <c r="J18" s="97"/>
      <c r="K18" s="97"/>
      <c r="L18" s="99"/>
      <c r="M18" s="99"/>
      <c r="N18" s="99"/>
      <c r="O18" s="99"/>
      <c r="P18" s="100"/>
    </row>
    <row r="19" spans="1:16" ht="47.25">
      <c r="A19" s="91" t="s">
        <v>83</v>
      </c>
      <c r="B19" s="92"/>
      <c r="C19" s="93" t="s">
        <v>562</v>
      </c>
      <c r="D19" s="94" t="s">
        <v>78</v>
      </c>
      <c r="E19" s="95">
        <v>22</v>
      </c>
      <c r="F19" s="96"/>
      <c r="G19" s="97"/>
      <c r="H19" s="97"/>
      <c r="I19" s="98"/>
      <c r="J19" s="97"/>
      <c r="K19" s="97"/>
      <c r="L19" s="99"/>
      <c r="M19" s="99"/>
      <c r="N19" s="99"/>
      <c r="O19" s="99"/>
      <c r="P19" s="100"/>
    </row>
    <row r="20" spans="1:16" ht="31.5">
      <c r="A20" s="91" t="s">
        <v>85</v>
      </c>
      <c r="B20" s="92"/>
      <c r="C20" s="93" t="s">
        <v>563</v>
      </c>
      <c r="D20" s="94" t="s">
        <v>89</v>
      </c>
      <c r="E20" s="94">
        <v>22</v>
      </c>
      <c r="F20" s="96"/>
      <c r="G20" s="97"/>
      <c r="H20" s="97"/>
      <c r="I20" s="98"/>
      <c r="J20" s="97"/>
      <c r="K20" s="97"/>
      <c r="L20" s="99"/>
      <c r="M20" s="99"/>
      <c r="N20" s="99"/>
      <c r="O20" s="99"/>
      <c r="P20" s="100"/>
    </row>
    <row r="21" spans="1:16" ht="31.5">
      <c r="A21" s="91" t="s">
        <v>87</v>
      </c>
      <c r="B21" s="92"/>
      <c r="C21" s="93" t="s">
        <v>88</v>
      </c>
      <c r="D21" s="94" t="s">
        <v>89</v>
      </c>
      <c r="E21" s="94">
        <v>10</v>
      </c>
      <c r="F21" s="105"/>
      <c r="G21" s="97"/>
      <c r="H21" s="97"/>
      <c r="I21" s="98"/>
      <c r="J21" s="97"/>
      <c r="K21" s="97"/>
      <c r="L21" s="99"/>
      <c r="M21" s="99"/>
      <c r="N21" s="99"/>
      <c r="O21" s="99"/>
      <c r="P21" s="100"/>
    </row>
    <row r="22" spans="1:16" ht="31.5">
      <c r="A22" s="91" t="s">
        <v>90</v>
      </c>
      <c r="B22" s="92"/>
      <c r="C22" s="93" t="s">
        <v>95</v>
      </c>
      <c r="D22" s="94" t="s">
        <v>89</v>
      </c>
      <c r="E22" s="94">
        <v>1</v>
      </c>
      <c r="F22" s="96"/>
      <c r="G22" s="97"/>
      <c r="H22" s="97"/>
      <c r="I22" s="98"/>
      <c r="J22" s="97"/>
      <c r="K22" s="97"/>
      <c r="L22" s="99"/>
      <c r="M22" s="99"/>
      <c r="N22" s="99"/>
      <c r="O22" s="99"/>
      <c r="P22" s="100"/>
    </row>
    <row r="23" spans="1:16" ht="34.5">
      <c r="A23" s="91" t="s">
        <v>92</v>
      </c>
      <c r="B23" s="92"/>
      <c r="C23" s="93" t="s">
        <v>296</v>
      </c>
      <c r="D23" s="94" t="s">
        <v>89</v>
      </c>
      <c r="E23" s="94">
        <v>3</v>
      </c>
      <c r="F23" s="96"/>
      <c r="G23" s="97"/>
      <c r="H23" s="97"/>
      <c r="I23" s="98"/>
      <c r="J23" s="97"/>
      <c r="K23" s="97"/>
      <c r="L23" s="99"/>
      <c r="M23" s="99"/>
      <c r="N23" s="99"/>
      <c r="O23" s="99"/>
      <c r="P23" s="100"/>
    </row>
    <row r="24" spans="1:16" ht="34.5">
      <c r="A24" s="91" t="s">
        <v>94</v>
      </c>
      <c r="B24" s="92"/>
      <c r="C24" s="93" t="s">
        <v>304</v>
      </c>
      <c r="D24" s="94" t="s">
        <v>89</v>
      </c>
      <c r="E24" s="94">
        <v>1</v>
      </c>
      <c r="F24" s="96"/>
      <c r="G24" s="97"/>
      <c r="H24" s="97"/>
      <c r="I24" s="98"/>
      <c r="J24" s="97"/>
      <c r="K24" s="97"/>
      <c r="L24" s="99"/>
      <c r="M24" s="99"/>
      <c r="N24" s="99"/>
      <c r="O24" s="99"/>
      <c r="P24" s="100"/>
    </row>
    <row r="25" spans="1:16" ht="31.5">
      <c r="A25" s="91" t="s">
        <v>96</v>
      </c>
      <c r="B25" s="92"/>
      <c r="C25" s="93" t="s">
        <v>564</v>
      </c>
      <c r="D25" s="94" t="s">
        <v>89</v>
      </c>
      <c r="E25" s="94">
        <v>1</v>
      </c>
      <c r="F25" s="105"/>
      <c r="G25" s="97"/>
      <c r="H25" s="97"/>
      <c r="I25" s="98"/>
      <c r="J25" s="97"/>
      <c r="K25" s="97"/>
      <c r="L25" s="99"/>
      <c r="M25" s="99"/>
      <c r="N25" s="99"/>
      <c r="O25" s="99"/>
      <c r="P25" s="100"/>
    </row>
    <row r="26" spans="1:16" ht="94.5">
      <c r="A26" s="91" t="s">
        <v>98</v>
      </c>
      <c r="B26" s="92"/>
      <c r="C26" s="93" t="s">
        <v>565</v>
      </c>
      <c r="D26" s="94" t="s">
        <v>120</v>
      </c>
      <c r="E26" s="94">
        <v>1</v>
      </c>
      <c r="F26" s="107"/>
      <c r="G26" s="97"/>
      <c r="H26" s="97"/>
      <c r="I26" s="98"/>
      <c r="J26" s="97"/>
      <c r="K26" s="97"/>
      <c r="L26" s="99"/>
      <c r="M26" s="99"/>
      <c r="N26" s="99"/>
      <c r="O26" s="99"/>
      <c r="P26" s="100"/>
    </row>
    <row r="27" spans="1:16" ht="31.5">
      <c r="A27" s="91" t="s">
        <v>100</v>
      </c>
      <c r="B27" s="92"/>
      <c r="C27" s="93" t="s">
        <v>125</v>
      </c>
      <c r="D27" s="94" t="s">
        <v>78</v>
      </c>
      <c r="E27" s="95">
        <v>74</v>
      </c>
      <c r="F27" s="105"/>
      <c r="G27" s="97"/>
      <c r="H27" s="97"/>
      <c r="I27" s="98"/>
      <c r="J27" s="97"/>
      <c r="K27" s="97"/>
      <c r="L27" s="99"/>
      <c r="M27" s="99"/>
      <c r="N27" s="99"/>
      <c r="O27" s="99"/>
      <c r="P27" s="100"/>
    </row>
    <row r="28" spans="1:16" ht="31.5">
      <c r="A28" s="91" t="s">
        <v>102</v>
      </c>
      <c r="B28" s="92"/>
      <c r="C28" s="93" t="s">
        <v>131</v>
      </c>
      <c r="D28" s="94" t="s">
        <v>78</v>
      </c>
      <c r="E28" s="95">
        <v>96</v>
      </c>
      <c r="F28" s="105"/>
      <c r="G28" s="97"/>
      <c r="H28" s="97"/>
      <c r="I28" s="98"/>
      <c r="J28" s="97"/>
      <c r="K28" s="97"/>
      <c r="L28" s="99"/>
      <c r="M28" s="99"/>
      <c r="N28" s="99"/>
      <c r="O28" s="99"/>
      <c r="P28" s="100"/>
    </row>
    <row r="29" spans="1:16" ht="15.75">
      <c r="A29" s="91" t="s">
        <v>104</v>
      </c>
      <c r="B29" s="92"/>
      <c r="C29" s="93" t="s">
        <v>133</v>
      </c>
      <c r="D29" s="94" t="s">
        <v>78</v>
      </c>
      <c r="E29" s="95">
        <v>96</v>
      </c>
      <c r="F29" s="111"/>
      <c r="G29" s="97"/>
      <c r="H29" s="97"/>
      <c r="I29" s="98"/>
      <c r="J29" s="97"/>
      <c r="K29" s="97"/>
      <c r="L29" s="99"/>
      <c r="M29" s="99"/>
      <c r="N29" s="99"/>
      <c r="O29" s="99"/>
      <c r="P29" s="100"/>
    </row>
    <row r="30" spans="1:16" ht="31.5">
      <c r="A30" s="91" t="s">
        <v>106</v>
      </c>
      <c r="B30" s="92"/>
      <c r="C30" s="93" t="s">
        <v>135</v>
      </c>
      <c r="D30" s="94" t="s">
        <v>120</v>
      </c>
      <c r="E30" s="94">
        <v>1</v>
      </c>
      <c r="F30" s="111"/>
      <c r="G30" s="97"/>
      <c r="H30" s="97"/>
      <c r="I30" s="98"/>
      <c r="J30" s="97"/>
      <c r="K30" s="97"/>
      <c r="L30" s="99"/>
      <c r="M30" s="99"/>
      <c r="N30" s="99"/>
      <c r="O30" s="99"/>
      <c r="P30" s="100"/>
    </row>
    <row r="31" spans="1:16" ht="15.75">
      <c r="A31" s="91" t="s">
        <v>108</v>
      </c>
      <c r="B31" s="92"/>
      <c r="C31" s="137" t="s">
        <v>635</v>
      </c>
      <c r="D31" s="136" t="s">
        <v>637</v>
      </c>
      <c r="E31" s="94">
        <v>1</v>
      </c>
      <c r="F31" s="111"/>
      <c r="G31" s="97"/>
      <c r="H31" s="97"/>
      <c r="I31" s="98"/>
      <c r="J31" s="97"/>
      <c r="K31" s="97"/>
      <c r="L31" s="99"/>
      <c r="M31" s="99"/>
      <c r="N31" s="99"/>
      <c r="O31" s="99"/>
      <c r="P31" s="100"/>
    </row>
    <row r="32" spans="1:16" ht="15.75">
      <c r="A32" s="91" t="s">
        <v>110</v>
      </c>
      <c r="B32" s="92"/>
      <c r="C32" s="137" t="s">
        <v>636</v>
      </c>
      <c r="D32" s="136" t="s">
        <v>637</v>
      </c>
      <c r="E32" s="94">
        <v>1</v>
      </c>
      <c r="F32" s="112"/>
      <c r="G32" s="97"/>
      <c r="H32" s="97"/>
      <c r="I32" s="98"/>
      <c r="J32" s="97"/>
      <c r="K32" s="97"/>
      <c r="L32" s="99"/>
      <c r="M32" s="99"/>
      <c r="N32" s="99"/>
      <c r="O32" s="99"/>
      <c r="P32" s="100"/>
    </row>
    <row r="33" spans="1:16" ht="18.75" customHeight="1">
      <c r="A33" s="378" t="s">
        <v>566</v>
      </c>
      <c r="B33" s="378"/>
      <c r="C33" s="378"/>
      <c r="D33" s="378"/>
      <c r="E33" s="378"/>
      <c r="F33" s="216"/>
      <c r="G33" s="217"/>
      <c r="H33" s="88"/>
      <c r="I33" s="89"/>
      <c r="J33" s="88"/>
      <c r="K33" s="88"/>
      <c r="L33" s="89"/>
      <c r="M33" s="89"/>
      <c r="N33" s="89"/>
      <c r="O33" s="89"/>
      <c r="P33" s="90"/>
    </row>
    <row r="34" spans="1:16" ht="18.75">
      <c r="A34" s="114" t="s">
        <v>112</v>
      </c>
      <c r="B34" s="92"/>
      <c r="C34" s="121" t="s">
        <v>147</v>
      </c>
      <c r="D34" s="94" t="s">
        <v>123</v>
      </c>
      <c r="E34" s="94">
        <v>8.9</v>
      </c>
      <c r="F34" s="112"/>
      <c r="G34" s="97"/>
      <c r="H34" s="97"/>
      <c r="I34" s="98"/>
      <c r="J34" s="97"/>
      <c r="K34" s="97"/>
      <c r="L34" s="99"/>
      <c r="M34" s="99"/>
      <c r="N34" s="99"/>
      <c r="O34" s="99"/>
      <c r="P34" s="100"/>
    </row>
    <row r="35" spans="1:16" ht="18.75">
      <c r="A35" s="114" t="s">
        <v>114</v>
      </c>
      <c r="B35" s="92"/>
      <c r="C35" s="121" t="s">
        <v>148</v>
      </c>
      <c r="D35" s="94" t="s">
        <v>123</v>
      </c>
      <c r="E35" s="94">
        <v>128.7</v>
      </c>
      <c r="F35" s="112"/>
      <c r="G35" s="97"/>
      <c r="H35" s="97"/>
      <c r="I35" s="98"/>
      <c r="J35" s="97"/>
      <c r="K35" s="97"/>
      <c r="L35" s="99"/>
      <c r="M35" s="99"/>
      <c r="N35" s="99"/>
      <c r="O35" s="99"/>
      <c r="P35" s="100"/>
    </row>
    <row r="36" spans="1:16" ht="18.75">
      <c r="A36" s="114" t="s">
        <v>116</v>
      </c>
      <c r="B36" s="92"/>
      <c r="C36" s="121" t="s">
        <v>144</v>
      </c>
      <c r="D36" s="94" t="s">
        <v>123</v>
      </c>
      <c r="E36" s="94">
        <v>168.7</v>
      </c>
      <c r="F36" s="112"/>
      <c r="G36" s="97"/>
      <c r="H36" s="97"/>
      <c r="I36" s="98"/>
      <c r="J36" s="97"/>
      <c r="K36" s="97"/>
      <c r="L36" s="99"/>
      <c r="M36" s="99"/>
      <c r="N36" s="99"/>
      <c r="O36" s="99"/>
      <c r="P36" s="100"/>
    </row>
    <row r="37" spans="1:16" ht="47.25">
      <c r="A37" s="114" t="s">
        <v>118</v>
      </c>
      <c r="B37" s="92"/>
      <c r="C37" s="121" t="s">
        <v>437</v>
      </c>
      <c r="D37" s="94" t="s">
        <v>151</v>
      </c>
      <c r="E37" s="94">
        <v>0.5</v>
      </c>
      <c r="F37" s="122"/>
      <c r="G37" s="97"/>
      <c r="H37" s="97"/>
      <c r="I37" s="98"/>
      <c r="J37" s="97"/>
      <c r="K37" s="97"/>
      <c r="L37" s="99"/>
      <c r="M37" s="99"/>
      <c r="N37" s="99"/>
      <c r="O37" s="99"/>
      <c r="P37" s="100"/>
    </row>
    <row r="38" spans="1:16" ht="21" customHeight="1">
      <c r="A38" s="82">
        <v>2</v>
      </c>
      <c r="B38" s="83"/>
      <c r="C38" s="139" t="s">
        <v>232</v>
      </c>
      <c r="D38" s="85"/>
      <c r="E38" s="85"/>
      <c r="F38" s="218"/>
      <c r="G38" s="88"/>
      <c r="H38" s="88"/>
      <c r="I38" s="89"/>
      <c r="J38" s="88"/>
      <c r="K38" s="88"/>
      <c r="L38" s="89"/>
      <c r="M38" s="89"/>
      <c r="N38" s="89"/>
      <c r="O38" s="89"/>
      <c r="P38" s="90"/>
    </row>
    <row r="39" spans="1:16" ht="15.75">
      <c r="A39" s="114" t="s">
        <v>153</v>
      </c>
      <c r="B39" s="92"/>
      <c r="C39" s="140" t="s">
        <v>236</v>
      </c>
      <c r="D39" s="116" t="s">
        <v>237</v>
      </c>
      <c r="E39" s="116">
        <v>1</v>
      </c>
      <c r="F39" s="119"/>
      <c r="G39" s="97"/>
      <c r="H39" s="97"/>
      <c r="I39" s="98"/>
      <c r="J39" s="97"/>
      <c r="K39" s="97"/>
      <c r="L39" s="142"/>
      <c r="M39" s="142"/>
      <c r="N39" s="142"/>
      <c r="O39" s="142"/>
      <c r="P39" s="143"/>
    </row>
    <row r="40" spans="1:16" s="152" customFormat="1" ht="15.75" customHeight="1">
      <c r="A40" s="144"/>
      <c r="B40" s="145"/>
      <c r="C40" s="146" t="s">
        <v>238</v>
      </c>
      <c r="D40" s="147"/>
      <c r="E40" s="148"/>
      <c r="F40" s="149"/>
      <c r="G40" s="149"/>
      <c r="H40" s="149"/>
      <c r="I40" s="149"/>
      <c r="J40" s="149"/>
      <c r="K40" s="149"/>
      <c r="L40" s="150"/>
      <c r="M40" s="150"/>
      <c r="N40" s="150"/>
      <c r="O40" s="150"/>
      <c r="P40" s="151"/>
    </row>
    <row r="41" spans="1:16" s="157" customFormat="1" ht="15.75" customHeight="1">
      <c r="A41" s="153"/>
      <c r="B41" s="154"/>
      <c r="C41" s="381" t="s">
        <v>239</v>
      </c>
      <c r="D41" s="381"/>
      <c r="E41" s="381"/>
      <c r="F41" s="381"/>
      <c r="G41" s="381"/>
      <c r="H41" s="381"/>
      <c r="I41" s="381"/>
      <c r="J41" s="381"/>
      <c r="K41" s="381"/>
      <c r="L41" s="155"/>
      <c r="M41" s="155"/>
      <c r="N41" s="155"/>
      <c r="O41" s="155"/>
      <c r="P41" s="156"/>
    </row>
    <row r="42" spans="1:16" ht="16.5" customHeight="1">
      <c r="A42" s="158"/>
      <c r="B42" s="159"/>
      <c r="C42" s="382" t="s">
        <v>240</v>
      </c>
      <c r="D42" s="382"/>
      <c r="E42" s="382"/>
      <c r="F42" s="382"/>
      <c r="G42" s="382"/>
      <c r="H42" s="382"/>
      <c r="I42" s="382"/>
      <c r="J42" s="382"/>
      <c r="K42" s="382"/>
      <c r="L42" s="160"/>
      <c r="M42" s="160"/>
      <c r="N42" s="160"/>
      <c r="O42" s="160"/>
      <c r="P42" s="161"/>
    </row>
    <row r="43" spans="1:16" s="157" customFormat="1" ht="14.25" customHeight="1">
      <c r="A43" s="383"/>
      <c r="B43" s="383"/>
      <c r="C43" s="383"/>
      <c r="D43" s="162"/>
      <c r="E43" s="163"/>
      <c r="F43" s="164"/>
      <c r="G43" s="164"/>
      <c r="H43" s="164"/>
      <c r="I43" s="164"/>
      <c r="J43" s="164"/>
      <c r="K43" s="164"/>
      <c r="L43" s="164"/>
      <c r="M43" s="164"/>
      <c r="N43" s="164" t="s">
        <v>241</v>
      </c>
      <c r="O43" s="56"/>
      <c r="P43" s="56"/>
    </row>
    <row r="44" ht="15.75">
      <c r="G44" s="58"/>
    </row>
    <row r="45" spans="1:14" ht="15.75">
      <c r="A45" s="53" t="s">
        <v>58</v>
      </c>
      <c r="B45" s="54"/>
      <c r="C45" s="55"/>
      <c r="D45" s="53" t="s">
        <v>60</v>
      </c>
      <c r="E45" s="53"/>
      <c r="F45" s="56"/>
      <c r="G45" s="56"/>
      <c r="H45" s="56"/>
      <c r="I45" s="56"/>
      <c r="J45" s="56"/>
      <c r="K45" s="56"/>
      <c r="L45" s="164"/>
      <c r="M45" s="164"/>
      <c r="N45" s="164"/>
    </row>
    <row r="46" spans="1:14" ht="14.25" customHeight="1">
      <c r="A46" s="53"/>
      <c r="B46" s="54"/>
      <c r="C46" s="165" t="s">
        <v>59</v>
      </c>
      <c r="D46" s="53"/>
      <c r="E46" s="53"/>
      <c r="F46" s="384" t="s">
        <v>59</v>
      </c>
      <c r="G46" s="384"/>
      <c r="H46" s="384"/>
      <c r="I46" s="384"/>
      <c r="J46" s="384"/>
      <c r="K46" s="384"/>
      <c r="L46" s="164"/>
      <c r="M46" s="164"/>
      <c r="N46" s="164"/>
    </row>
    <row r="47" spans="1:14" ht="15.75">
      <c r="A47" s="53"/>
      <c r="B47" s="54"/>
      <c r="C47" s="53"/>
      <c r="D47" s="53"/>
      <c r="E47" s="53"/>
      <c r="F47" s="164"/>
      <c r="G47" s="164"/>
      <c r="H47" s="164"/>
      <c r="I47" s="164"/>
      <c r="J47" s="164"/>
      <c r="K47" s="164"/>
      <c r="L47" s="164"/>
      <c r="M47" s="164"/>
      <c r="N47" s="164"/>
    </row>
    <row r="48" spans="1:14" ht="15.75">
      <c r="A48" s="53" t="s">
        <v>61</v>
      </c>
      <c r="B48" s="54"/>
      <c r="C48" s="55"/>
      <c r="D48" s="53"/>
      <c r="E48" s="53"/>
      <c r="F48" s="164"/>
      <c r="G48" s="164"/>
      <c r="H48" s="164"/>
      <c r="I48" s="164"/>
      <c r="J48" s="164"/>
      <c r="K48" s="164"/>
      <c r="L48" s="164"/>
      <c r="M48" s="164"/>
      <c r="N48" s="164"/>
    </row>
  </sheetData>
  <sheetProtection/>
  <mergeCells count="16">
    <mergeCell ref="A43:C43"/>
    <mergeCell ref="F46:K46"/>
    <mergeCell ref="A3:P3"/>
    <mergeCell ref="A5:G5"/>
    <mergeCell ref="A6:E6"/>
    <mergeCell ref="L8:M8"/>
    <mergeCell ref="A11:A12"/>
    <mergeCell ref="B11:B12"/>
    <mergeCell ref="C11:C12"/>
    <mergeCell ref="D11:D12"/>
    <mergeCell ref="L11:P11"/>
    <mergeCell ref="A33:E33"/>
    <mergeCell ref="C41:K41"/>
    <mergeCell ref="C42:K42"/>
    <mergeCell ref="E11:E12"/>
    <mergeCell ref="F11:K11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80" r:id="rId1"/>
  <headerFooter alignWithMargins="0">
    <oddHeader xml:space="preserve">&amp;LIepirkums MNP2014/16_ERAF&amp;CDarbu daudzumu saraksts
Lokālā tāme Nr.3&amp;R&amp;9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A5" sqref="A5:G5"/>
    </sheetView>
  </sheetViews>
  <sheetFormatPr defaultColWidth="9.8515625" defaultRowHeight="12.75"/>
  <cols>
    <col min="1" max="2" width="5.421875" style="57" customWidth="1"/>
    <col min="3" max="3" width="45.8515625" style="57" customWidth="1"/>
    <col min="4" max="5" width="8.28125" style="57" customWidth="1"/>
    <col min="6" max="6" width="8.28125" style="58" customWidth="1"/>
    <col min="7" max="7" width="8.28125" style="65" customWidth="1"/>
    <col min="8" max="16" width="8.28125" style="59" customWidth="1"/>
    <col min="17" max="17" width="13.7109375" style="57" customWidth="1"/>
    <col min="18" max="16384" width="9.8515625" style="57" customWidth="1"/>
  </cols>
  <sheetData>
    <row r="1" spans="1:16" s="60" customFormat="1" ht="16.5" customHeight="1">
      <c r="A1" s="167"/>
      <c r="B1" s="26"/>
      <c r="C1" s="27"/>
      <c r="E1" s="152"/>
      <c r="F1" s="58"/>
      <c r="G1" s="219" t="s">
        <v>567</v>
      </c>
      <c r="H1" s="65"/>
      <c r="I1" s="65"/>
      <c r="J1" s="65"/>
      <c r="K1" s="65"/>
      <c r="L1" s="65"/>
      <c r="M1" s="65"/>
      <c r="N1" s="65"/>
      <c r="O1" s="65"/>
      <c r="P1" s="65"/>
    </row>
    <row r="2" spans="1:16" s="60" customFormat="1" ht="17.25" customHeight="1">
      <c r="A2" s="168"/>
      <c r="B2" s="169"/>
      <c r="C2" s="170"/>
      <c r="E2" s="152"/>
      <c r="F2" s="58"/>
      <c r="G2" s="220" t="s">
        <v>48</v>
      </c>
      <c r="H2" s="65"/>
      <c r="I2" s="65"/>
      <c r="J2" s="65"/>
      <c r="K2" s="65"/>
      <c r="L2" s="65"/>
      <c r="M2" s="65"/>
      <c r="N2" s="65"/>
      <c r="O2" s="65"/>
      <c r="P2" s="65"/>
    </row>
    <row r="3" spans="1:16" s="60" customFormat="1" ht="15.75">
      <c r="A3" s="385" t="s">
        <v>14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</row>
    <row r="4" spans="1:16" s="60" customFormat="1" ht="18" customHeight="1">
      <c r="A4" s="5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60" customFormat="1" ht="18" customHeight="1">
      <c r="A5" s="352" t="s">
        <v>15</v>
      </c>
      <c r="B5" s="352"/>
      <c r="C5" s="352"/>
      <c r="D5" s="352"/>
      <c r="E5" s="352"/>
      <c r="F5" s="352"/>
      <c r="G5" s="352"/>
      <c r="H5" s="22"/>
      <c r="I5" s="22"/>
      <c r="J5" s="22"/>
      <c r="K5" s="22"/>
      <c r="L5" s="22"/>
      <c r="M5" s="22"/>
      <c r="N5" s="22"/>
      <c r="O5" s="22"/>
      <c r="P5" s="22"/>
    </row>
    <row r="6" spans="1:16" s="60" customFormat="1" ht="18" customHeight="1">
      <c r="A6" s="352" t="s">
        <v>63</v>
      </c>
      <c r="B6" s="352"/>
      <c r="C6" s="352"/>
      <c r="D6" s="352"/>
      <c r="E6" s="35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60" customFormat="1" ht="18" customHeight="1">
      <c r="A7" s="6" t="s">
        <v>649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60" customFormat="1" ht="18" customHeight="1">
      <c r="A8" s="62"/>
      <c r="B8" s="62"/>
      <c r="F8" s="67"/>
      <c r="G8" s="67"/>
      <c r="H8" s="68"/>
      <c r="I8" s="68"/>
      <c r="J8" s="68"/>
      <c r="K8" s="65"/>
      <c r="L8" s="386"/>
      <c r="M8" s="386"/>
      <c r="N8" s="69"/>
      <c r="O8" s="65"/>
      <c r="P8" s="70"/>
    </row>
    <row r="9" spans="1:16" ht="18" customHeight="1">
      <c r="A9" s="71"/>
      <c r="B9" s="71"/>
      <c r="G9" s="67"/>
      <c r="H9" s="67"/>
      <c r="I9" s="67"/>
      <c r="J9" s="67"/>
      <c r="L9" s="72" t="s">
        <v>64</v>
      </c>
      <c r="M9" s="28"/>
      <c r="P9" s="67"/>
    </row>
    <row r="10" spans="1:16" ht="12.75" customHeight="1">
      <c r="A10" s="71"/>
      <c r="B10" s="71"/>
      <c r="C10" s="71"/>
      <c r="D10" s="71"/>
      <c r="E10" s="71"/>
      <c r="F10" s="67"/>
      <c r="G10" s="221"/>
      <c r="H10" s="67"/>
      <c r="I10" s="67"/>
      <c r="J10" s="67"/>
      <c r="K10" s="67"/>
      <c r="L10" s="67"/>
      <c r="M10" s="73"/>
      <c r="N10" s="67"/>
      <c r="O10" s="67"/>
      <c r="P10" s="67"/>
    </row>
    <row r="11" spans="1:16" s="60" customFormat="1" ht="18.75" customHeight="1">
      <c r="A11" s="380" t="s">
        <v>16</v>
      </c>
      <c r="B11" s="387" t="s">
        <v>65</v>
      </c>
      <c r="C11" s="387" t="s">
        <v>66</v>
      </c>
      <c r="D11" s="388" t="s">
        <v>67</v>
      </c>
      <c r="E11" s="379" t="s">
        <v>68</v>
      </c>
      <c r="F11" s="380" t="s">
        <v>69</v>
      </c>
      <c r="G11" s="380"/>
      <c r="H11" s="380"/>
      <c r="I11" s="380"/>
      <c r="J11" s="380"/>
      <c r="K11" s="380"/>
      <c r="L11" s="376" t="s">
        <v>70</v>
      </c>
      <c r="M11" s="376"/>
      <c r="N11" s="376"/>
      <c r="O11" s="376"/>
      <c r="P11" s="376"/>
    </row>
    <row r="12" spans="1:16" ht="80.25" customHeight="1">
      <c r="A12" s="380"/>
      <c r="B12" s="387"/>
      <c r="C12" s="387"/>
      <c r="D12" s="388"/>
      <c r="E12" s="379"/>
      <c r="F12" s="309" t="s">
        <v>625</v>
      </c>
      <c r="G12" s="309" t="s">
        <v>71</v>
      </c>
      <c r="H12" s="309" t="s">
        <v>626</v>
      </c>
      <c r="I12" s="309" t="s">
        <v>627</v>
      </c>
      <c r="J12" s="309" t="s">
        <v>628</v>
      </c>
      <c r="K12" s="310" t="s">
        <v>629</v>
      </c>
      <c r="L12" s="309" t="s">
        <v>630</v>
      </c>
      <c r="M12" s="309" t="s">
        <v>626</v>
      </c>
      <c r="N12" s="309" t="s">
        <v>631</v>
      </c>
      <c r="O12" s="309" t="s">
        <v>628</v>
      </c>
      <c r="P12" s="311" t="s">
        <v>72</v>
      </c>
    </row>
    <row r="13" spans="1:16" ht="15.75">
      <c r="A13" s="74">
        <v>1</v>
      </c>
      <c r="B13" s="75">
        <v>2</v>
      </c>
      <c r="C13" s="75">
        <v>3</v>
      </c>
      <c r="D13" s="75">
        <v>4</v>
      </c>
      <c r="E13" s="75">
        <v>5</v>
      </c>
      <c r="F13" s="76">
        <v>6</v>
      </c>
      <c r="G13" s="222">
        <v>7</v>
      </c>
      <c r="H13" s="76">
        <v>8</v>
      </c>
      <c r="I13" s="76">
        <v>9</v>
      </c>
      <c r="J13" s="76">
        <v>10</v>
      </c>
      <c r="K13" s="76">
        <v>11</v>
      </c>
      <c r="L13" s="76">
        <v>12</v>
      </c>
      <c r="M13" s="76">
        <v>13</v>
      </c>
      <c r="N13" s="76">
        <v>14</v>
      </c>
      <c r="O13" s="76">
        <v>15</v>
      </c>
      <c r="P13" s="77">
        <v>16</v>
      </c>
    </row>
    <row r="14" spans="1:16" ht="15.75">
      <c r="A14" s="78"/>
      <c r="B14" s="214"/>
      <c r="C14" s="214" t="s">
        <v>568</v>
      </c>
      <c r="D14" s="214"/>
      <c r="E14" s="215"/>
      <c r="F14" s="79"/>
      <c r="G14" s="223"/>
      <c r="H14" s="80"/>
      <c r="I14" s="80"/>
      <c r="J14" s="80"/>
      <c r="K14" s="80"/>
      <c r="L14" s="80"/>
      <c r="M14" s="80"/>
      <c r="N14" s="80"/>
      <c r="O14" s="80"/>
      <c r="P14" s="81"/>
    </row>
    <row r="15" spans="1:16" ht="15.75">
      <c r="A15" s="82" t="s">
        <v>74</v>
      </c>
      <c r="B15" s="139"/>
      <c r="C15" s="139" t="s">
        <v>75</v>
      </c>
      <c r="D15" s="84"/>
      <c r="E15" s="85"/>
      <c r="F15" s="87"/>
      <c r="G15" s="224"/>
      <c r="H15" s="88"/>
      <c r="I15" s="89"/>
      <c r="J15" s="88"/>
      <c r="K15" s="88"/>
      <c r="L15" s="89"/>
      <c r="M15" s="89"/>
      <c r="N15" s="89"/>
      <c r="O15" s="89"/>
      <c r="P15" s="90"/>
    </row>
    <row r="16" spans="1:16" ht="47.25">
      <c r="A16" s="91" t="s">
        <v>76</v>
      </c>
      <c r="B16" s="92"/>
      <c r="C16" s="93" t="s">
        <v>560</v>
      </c>
      <c r="D16" s="94" t="s">
        <v>78</v>
      </c>
      <c r="E16" s="94">
        <v>34</v>
      </c>
      <c r="F16" s="96"/>
      <c r="G16" s="96"/>
      <c r="H16" s="97"/>
      <c r="I16" s="98"/>
      <c r="J16" s="97"/>
      <c r="K16" s="97"/>
      <c r="L16" s="99"/>
      <c r="M16" s="99"/>
      <c r="N16" s="99"/>
      <c r="O16" s="99"/>
      <c r="P16" s="100"/>
    </row>
    <row r="17" spans="1:16" ht="47.25">
      <c r="A17" s="91" t="s">
        <v>79</v>
      </c>
      <c r="B17" s="92"/>
      <c r="C17" s="93" t="s">
        <v>569</v>
      </c>
      <c r="D17" s="94" t="s">
        <v>78</v>
      </c>
      <c r="E17" s="94">
        <v>50</v>
      </c>
      <c r="F17" s="96"/>
      <c r="G17" s="96"/>
      <c r="H17" s="97"/>
      <c r="I17" s="98"/>
      <c r="J17" s="97"/>
      <c r="K17" s="97"/>
      <c r="L17" s="99"/>
      <c r="M17" s="99"/>
      <c r="N17" s="99"/>
      <c r="O17" s="99"/>
      <c r="P17" s="100"/>
    </row>
    <row r="18" spans="1:16" ht="47.25">
      <c r="A18" s="91" t="s">
        <v>81</v>
      </c>
      <c r="B18" s="92"/>
      <c r="C18" s="93" t="s">
        <v>84</v>
      </c>
      <c r="D18" s="94" t="s">
        <v>78</v>
      </c>
      <c r="E18" s="94">
        <v>78</v>
      </c>
      <c r="F18" s="96"/>
      <c r="G18" s="225"/>
      <c r="H18" s="97"/>
      <c r="I18" s="98"/>
      <c r="J18" s="97"/>
      <c r="K18" s="97"/>
      <c r="L18" s="99"/>
      <c r="M18" s="99"/>
      <c r="N18" s="99"/>
      <c r="O18" s="99"/>
      <c r="P18" s="100"/>
    </row>
    <row r="19" spans="1:16" ht="47.25" customHeight="1">
      <c r="A19" s="91" t="s">
        <v>83</v>
      </c>
      <c r="B19" s="92"/>
      <c r="C19" s="93" t="s">
        <v>86</v>
      </c>
      <c r="D19" s="94" t="s">
        <v>78</v>
      </c>
      <c r="E19" s="94">
        <v>6</v>
      </c>
      <c r="F19" s="96"/>
      <c r="G19" s="225"/>
      <c r="H19" s="97"/>
      <c r="I19" s="98"/>
      <c r="J19" s="97"/>
      <c r="K19" s="97"/>
      <c r="L19" s="99"/>
      <c r="M19" s="99"/>
      <c r="N19" s="99"/>
      <c r="O19" s="99"/>
      <c r="P19" s="100"/>
    </row>
    <row r="20" spans="1:16" ht="31.5">
      <c r="A20" s="91" t="s">
        <v>85</v>
      </c>
      <c r="B20" s="92"/>
      <c r="C20" s="93" t="s">
        <v>88</v>
      </c>
      <c r="D20" s="94" t="s">
        <v>89</v>
      </c>
      <c r="E20" s="94">
        <v>3</v>
      </c>
      <c r="F20" s="105"/>
      <c r="G20" s="225"/>
      <c r="H20" s="97"/>
      <c r="I20" s="98"/>
      <c r="J20" s="97"/>
      <c r="K20" s="97"/>
      <c r="L20" s="99"/>
      <c r="M20" s="99"/>
      <c r="N20" s="99"/>
      <c r="O20" s="99"/>
      <c r="P20" s="100"/>
    </row>
    <row r="21" spans="1:16" ht="31.5">
      <c r="A21" s="91" t="s">
        <v>87</v>
      </c>
      <c r="B21" s="92"/>
      <c r="C21" s="93" t="s">
        <v>285</v>
      </c>
      <c r="D21" s="94" t="s">
        <v>89</v>
      </c>
      <c r="E21" s="94">
        <v>2</v>
      </c>
      <c r="F21" s="96"/>
      <c r="G21" s="225"/>
      <c r="H21" s="97"/>
      <c r="I21" s="98"/>
      <c r="J21" s="97"/>
      <c r="K21" s="97"/>
      <c r="L21" s="99"/>
      <c r="M21" s="99"/>
      <c r="N21" s="99"/>
      <c r="O21" s="99"/>
      <c r="P21" s="100"/>
    </row>
    <row r="22" spans="1:16" ht="31.5">
      <c r="A22" s="91" t="s">
        <v>90</v>
      </c>
      <c r="B22" s="92"/>
      <c r="C22" s="93" t="s">
        <v>95</v>
      </c>
      <c r="D22" s="94" t="s">
        <v>89</v>
      </c>
      <c r="E22" s="94">
        <v>1</v>
      </c>
      <c r="F22" s="96"/>
      <c r="G22" s="225"/>
      <c r="H22" s="97"/>
      <c r="I22" s="98"/>
      <c r="J22" s="97"/>
      <c r="K22" s="97"/>
      <c r="L22" s="99"/>
      <c r="M22" s="99"/>
      <c r="N22" s="99"/>
      <c r="O22" s="99"/>
      <c r="P22" s="100"/>
    </row>
    <row r="23" spans="1:16" ht="34.5">
      <c r="A23" s="91" t="s">
        <v>92</v>
      </c>
      <c r="B23" s="92"/>
      <c r="C23" s="93" t="s">
        <v>300</v>
      </c>
      <c r="D23" s="94" t="s">
        <v>89</v>
      </c>
      <c r="E23" s="94">
        <v>1</v>
      </c>
      <c r="F23" s="96"/>
      <c r="G23" s="225"/>
      <c r="H23" s="97"/>
      <c r="I23" s="98"/>
      <c r="J23" s="97"/>
      <c r="K23" s="97"/>
      <c r="L23" s="99"/>
      <c r="M23" s="99"/>
      <c r="N23" s="99"/>
      <c r="O23" s="99"/>
      <c r="P23" s="100"/>
    </row>
    <row r="24" spans="1:16" ht="34.5">
      <c r="A24" s="91" t="s">
        <v>94</v>
      </c>
      <c r="B24" s="92"/>
      <c r="C24" s="93" t="s">
        <v>321</v>
      </c>
      <c r="D24" s="94" t="s">
        <v>89</v>
      </c>
      <c r="E24" s="94">
        <v>1</v>
      </c>
      <c r="F24" s="96"/>
      <c r="G24" s="225"/>
      <c r="H24" s="97"/>
      <c r="I24" s="98"/>
      <c r="J24" s="97"/>
      <c r="K24" s="97"/>
      <c r="L24" s="99"/>
      <c r="M24" s="99"/>
      <c r="N24" s="99"/>
      <c r="O24" s="99"/>
      <c r="P24" s="100"/>
    </row>
    <row r="25" spans="1:16" ht="34.5">
      <c r="A25" s="91" t="s">
        <v>96</v>
      </c>
      <c r="B25" s="92"/>
      <c r="C25" s="93" t="s">
        <v>331</v>
      </c>
      <c r="D25" s="94" t="s">
        <v>89</v>
      </c>
      <c r="E25" s="94">
        <v>1</v>
      </c>
      <c r="F25" s="96"/>
      <c r="G25" s="225"/>
      <c r="H25" s="97"/>
      <c r="I25" s="98"/>
      <c r="J25" s="97"/>
      <c r="K25" s="97"/>
      <c r="L25" s="99"/>
      <c r="M25" s="99"/>
      <c r="N25" s="99"/>
      <c r="O25" s="99"/>
      <c r="P25" s="100"/>
    </row>
    <row r="26" spans="1:16" ht="94.5">
      <c r="A26" s="91" t="s">
        <v>98</v>
      </c>
      <c r="B26" s="92"/>
      <c r="C26" s="93" t="s">
        <v>565</v>
      </c>
      <c r="D26" s="94" t="s">
        <v>89</v>
      </c>
      <c r="E26" s="94">
        <v>2</v>
      </c>
      <c r="F26" s="107"/>
      <c r="G26" s="225"/>
      <c r="H26" s="97"/>
      <c r="I26" s="98"/>
      <c r="J26" s="97"/>
      <c r="K26" s="97"/>
      <c r="L26" s="99"/>
      <c r="M26" s="99"/>
      <c r="N26" s="99"/>
      <c r="O26" s="99"/>
      <c r="P26" s="100"/>
    </row>
    <row r="27" spans="1:16" ht="38.25" customHeight="1">
      <c r="A27" s="91" t="s">
        <v>100</v>
      </c>
      <c r="B27" s="92"/>
      <c r="C27" s="93" t="s">
        <v>345</v>
      </c>
      <c r="D27" s="94" t="s">
        <v>89</v>
      </c>
      <c r="E27" s="94">
        <v>1</v>
      </c>
      <c r="F27" s="107"/>
      <c r="G27" s="225"/>
      <c r="H27" s="97"/>
      <c r="I27" s="98"/>
      <c r="J27" s="97"/>
      <c r="K27" s="97"/>
      <c r="L27" s="99"/>
      <c r="M27" s="99"/>
      <c r="N27" s="99"/>
      <c r="O27" s="99"/>
      <c r="P27" s="100"/>
    </row>
    <row r="28" spans="1:16" ht="31.5">
      <c r="A28" s="91" t="s">
        <v>102</v>
      </c>
      <c r="B28" s="92"/>
      <c r="C28" s="93" t="s">
        <v>570</v>
      </c>
      <c r="D28" s="94" t="s">
        <v>89</v>
      </c>
      <c r="E28" s="94">
        <v>1</v>
      </c>
      <c r="F28" s="107"/>
      <c r="G28" s="225"/>
      <c r="H28" s="97"/>
      <c r="I28" s="98"/>
      <c r="J28" s="97"/>
      <c r="K28" s="97"/>
      <c r="L28" s="99"/>
      <c r="M28" s="99"/>
      <c r="N28" s="99"/>
      <c r="O28" s="99"/>
      <c r="P28" s="100"/>
    </row>
    <row r="29" spans="1:16" ht="31.5">
      <c r="A29" s="91" t="s">
        <v>104</v>
      </c>
      <c r="B29" s="92"/>
      <c r="C29" s="93" t="s">
        <v>385</v>
      </c>
      <c r="D29" s="94" t="s">
        <v>89</v>
      </c>
      <c r="E29" s="94">
        <v>1</v>
      </c>
      <c r="F29" s="107"/>
      <c r="G29" s="225"/>
      <c r="H29" s="97"/>
      <c r="I29" s="98"/>
      <c r="J29" s="97"/>
      <c r="K29" s="97"/>
      <c r="L29" s="99"/>
      <c r="M29" s="99"/>
      <c r="N29" s="99"/>
      <c r="O29" s="99"/>
      <c r="P29" s="100"/>
    </row>
    <row r="30" spans="1:16" ht="31.5">
      <c r="A30" s="91" t="s">
        <v>106</v>
      </c>
      <c r="B30" s="92"/>
      <c r="C30" s="93" t="s">
        <v>391</v>
      </c>
      <c r="D30" s="94" t="s">
        <v>89</v>
      </c>
      <c r="E30" s="94">
        <v>1</v>
      </c>
      <c r="F30" s="107"/>
      <c r="G30" s="225"/>
      <c r="H30" s="97"/>
      <c r="I30" s="98"/>
      <c r="J30" s="97"/>
      <c r="K30" s="97"/>
      <c r="L30" s="99"/>
      <c r="M30" s="99"/>
      <c r="N30" s="99"/>
      <c r="O30" s="99"/>
      <c r="P30" s="100"/>
    </row>
    <row r="31" spans="1:16" ht="15.75">
      <c r="A31" s="91" t="s">
        <v>108</v>
      </c>
      <c r="B31" s="92"/>
      <c r="C31" s="93" t="s">
        <v>571</v>
      </c>
      <c r="D31" s="94" t="s">
        <v>89</v>
      </c>
      <c r="E31" s="94">
        <v>2</v>
      </c>
      <c r="F31" s="107"/>
      <c r="G31" s="225"/>
      <c r="H31" s="97"/>
      <c r="I31" s="98"/>
      <c r="J31" s="97"/>
      <c r="K31" s="97"/>
      <c r="L31" s="99"/>
      <c r="M31" s="99"/>
      <c r="N31" s="99"/>
      <c r="O31" s="99"/>
      <c r="P31" s="100"/>
    </row>
    <row r="32" spans="1:16" ht="94.5">
      <c r="A32" s="91" t="s">
        <v>110</v>
      </c>
      <c r="B32" s="92"/>
      <c r="C32" s="93" t="s">
        <v>572</v>
      </c>
      <c r="D32" s="94" t="s">
        <v>120</v>
      </c>
      <c r="E32" s="94">
        <v>1</v>
      </c>
      <c r="F32" s="107"/>
      <c r="G32" s="225"/>
      <c r="H32" s="97"/>
      <c r="I32" s="98"/>
      <c r="J32" s="97"/>
      <c r="K32" s="97"/>
      <c r="L32" s="99"/>
      <c r="M32" s="99"/>
      <c r="N32" s="99"/>
      <c r="O32" s="99"/>
      <c r="P32" s="100"/>
    </row>
    <row r="33" spans="1:16" ht="31.5">
      <c r="A33" s="91" t="s">
        <v>112</v>
      </c>
      <c r="B33" s="92"/>
      <c r="C33" s="93" t="s">
        <v>125</v>
      </c>
      <c r="D33" s="94" t="s">
        <v>78</v>
      </c>
      <c r="E33" s="94">
        <f>E16+E17</f>
        <v>84</v>
      </c>
      <c r="F33" s="105"/>
      <c r="G33" s="225"/>
      <c r="H33" s="97"/>
      <c r="I33" s="98"/>
      <c r="J33" s="97"/>
      <c r="K33" s="97"/>
      <c r="L33" s="99"/>
      <c r="M33" s="99"/>
      <c r="N33" s="99"/>
      <c r="O33" s="99"/>
      <c r="P33" s="100"/>
    </row>
    <row r="34" spans="1:16" ht="31.5">
      <c r="A34" s="91" t="s">
        <v>114</v>
      </c>
      <c r="B34" s="92"/>
      <c r="C34" s="93" t="s">
        <v>131</v>
      </c>
      <c r="D34" s="94" t="s">
        <v>78</v>
      </c>
      <c r="E34" s="94">
        <f>E33</f>
        <v>84</v>
      </c>
      <c r="F34" s="105"/>
      <c r="G34" s="225"/>
      <c r="H34" s="97"/>
      <c r="I34" s="98"/>
      <c r="J34" s="97"/>
      <c r="K34" s="97"/>
      <c r="L34" s="99"/>
      <c r="M34" s="99"/>
      <c r="N34" s="99"/>
      <c r="O34" s="99"/>
      <c r="P34" s="100"/>
    </row>
    <row r="35" spans="1:16" ht="15.75">
      <c r="A35" s="91" t="s">
        <v>116</v>
      </c>
      <c r="B35" s="92"/>
      <c r="C35" s="93" t="s">
        <v>133</v>
      </c>
      <c r="D35" s="94" t="s">
        <v>78</v>
      </c>
      <c r="E35" s="94">
        <f>E34</f>
        <v>84</v>
      </c>
      <c r="F35" s="111"/>
      <c r="G35" s="225"/>
      <c r="H35" s="97"/>
      <c r="I35" s="98"/>
      <c r="J35" s="97"/>
      <c r="K35" s="97"/>
      <c r="L35" s="99"/>
      <c r="M35" s="99"/>
      <c r="N35" s="99"/>
      <c r="O35" s="99"/>
      <c r="P35" s="100"/>
    </row>
    <row r="36" spans="1:16" ht="31.5">
      <c r="A36" s="91" t="s">
        <v>118</v>
      </c>
      <c r="B36" s="92"/>
      <c r="C36" s="93" t="s">
        <v>135</v>
      </c>
      <c r="D36" s="94" t="s">
        <v>120</v>
      </c>
      <c r="E36" s="94">
        <v>1</v>
      </c>
      <c r="F36" s="111"/>
      <c r="G36" s="225"/>
      <c r="H36" s="97"/>
      <c r="I36" s="98"/>
      <c r="J36" s="97"/>
      <c r="K36" s="97"/>
      <c r="L36" s="99"/>
      <c r="M36" s="99"/>
      <c r="N36" s="99"/>
      <c r="O36" s="99"/>
      <c r="P36" s="100"/>
    </row>
    <row r="37" spans="1:16" ht="15.75">
      <c r="A37" s="91" t="s">
        <v>121</v>
      </c>
      <c r="B37" s="92"/>
      <c r="C37" s="137" t="s">
        <v>635</v>
      </c>
      <c r="D37" s="136" t="s">
        <v>637</v>
      </c>
      <c r="E37" s="94">
        <v>1</v>
      </c>
      <c r="F37" s="112"/>
      <c r="G37" s="225"/>
      <c r="H37" s="97"/>
      <c r="I37" s="98"/>
      <c r="J37" s="97"/>
      <c r="K37" s="97"/>
      <c r="L37" s="99"/>
      <c r="M37" s="99"/>
      <c r="N37" s="99"/>
      <c r="O37" s="99"/>
      <c r="P37" s="100"/>
    </row>
    <row r="38" spans="1:16" ht="39" customHeight="1">
      <c r="A38" s="378" t="s">
        <v>573</v>
      </c>
      <c r="B38" s="378"/>
      <c r="C38" s="378"/>
      <c r="D38" s="378"/>
      <c r="E38" s="378"/>
      <c r="F38" s="113"/>
      <c r="G38" s="87"/>
      <c r="H38" s="88"/>
      <c r="I38" s="89"/>
      <c r="J38" s="88"/>
      <c r="K38" s="88"/>
      <c r="L38" s="89"/>
      <c r="M38" s="89"/>
      <c r="N38" s="89"/>
      <c r="O38" s="89"/>
      <c r="P38" s="90"/>
    </row>
    <row r="39" spans="1:16" ht="18.75">
      <c r="A39" s="114" t="s">
        <v>124</v>
      </c>
      <c r="B39" s="92"/>
      <c r="C39" s="121" t="s">
        <v>138</v>
      </c>
      <c r="D39" s="94" t="s">
        <v>123</v>
      </c>
      <c r="E39" s="94">
        <v>0.4</v>
      </c>
      <c r="F39" s="134"/>
      <c r="G39" s="225"/>
      <c r="H39" s="97"/>
      <c r="I39" s="98"/>
      <c r="J39" s="97"/>
      <c r="K39" s="97"/>
      <c r="L39" s="99"/>
      <c r="M39" s="99"/>
      <c r="N39" s="99"/>
      <c r="O39" s="99"/>
      <c r="P39" s="100"/>
    </row>
    <row r="40" spans="1:16" ht="31.5">
      <c r="A40" s="114" t="s">
        <v>126</v>
      </c>
      <c r="B40" s="92"/>
      <c r="C40" s="121" t="s">
        <v>140</v>
      </c>
      <c r="D40" s="94" t="s">
        <v>123</v>
      </c>
      <c r="E40" s="94">
        <v>1.8</v>
      </c>
      <c r="F40" s="134"/>
      <c r="G40" s="225"/>
      <c r="H40" s="97"/>
      <c r="I40" s="98"/>
      <c r="J40" s="97"/>
      <c r="K40" s="97"/>
      <c r="L40" s="99"/>
      <c r="M40" s="99"/>
      <c r="N40" s="99"/>
      <c r="O40" s="99"/>
      <c r="P40" s="100"/>
    </row>
    <row r="41" spans="1:16" ht="18.75">
      <c r="A41" s="114" t="s">
        <v>128</v>
      </c>
      <c r="B41" s="92"/>
      <c r="C41" s="121" t="s">
        <v>142</v>
      </c>
      <c r="D41" s="94" t="s">
        <v>123</v>
      </c>
      <c r="E41" s="94">
        <v>9</v>
      </c>
      <c r="F41" s="134"/>
      <c r="G41" s="225"/>
      <c r="H41" s="97"/>
      <c r="I41" s="98"/>
      <c r="J41" s="97"/>
      <c r="K41" s="97"/>
      <c r="L41" s="99"/>
      <c r="M41" s="99"/>
      <c r="N41" s="99"/>
      <c r="O41" s="99"/>
      <c r="P41" s="100"/>
    </row>
    <row r="42" spans="1:16" ht="18.75">
      <c r="A42" s="114" t="s">
        <v>130</v>
      </c>
      <c r="B42" s="92"/>
      <c r="C42" s="121" t="s">
        <v>144</v>
      </c>
      <c r="D42" s="102" t="s">
        <v>212</v>
      </c>
      <c r="E42" s="94">
        <v>12.2</v>
      </c>
      <c r="F42" s="134"/>
      <c r="G42" s="225"/>
      <c r="H42" s="97"/>
      <c r="I42" s="98"/>
      <c r="J42" s="97"/>
      <c r="K42" s="97"/>
      <c r="L42" s="99"/>
      <c r="M42" s="99"/>
      <c r="N42" s="99"/>
      <c r="O42" s="99"/>
      <c r="P42" s="100"/>
    </row>
    <row r="43" spans="1:16" ht="22.5" customHeight="1">
      <c r="A43" s="378" t="s">
        <v>574</v>
      </c>
      <c r="B43" s="378"/>
      <c r="C43" s="378"/>
      <c r="D43" s="378"/>
      <c r="E43" s="378"/>
      <c r="F43" s="217"/>
      <c r="G43" s="87"/>
      <c r="H43" s="88"/>
      <c r="I43" s="89"/>
      <c r="J43" s="88"/>
      <c r="K43" s="88"/>
      <c r="L43" s="89"/>
      <c r="M43" s="89"/>
      <c r="N43" s="89"/>
      <c r="O43" s="89"/>
      <c r="P43" s="90"/>
    </row>
    <row r="44" spans="1:16" ht="18.75">
      <c r="A44" s="114" t="s">
        <v>132</v>
      </c>
      <c r="B44" s="92"/>
      <c r="C44" s="121" t="s">
        <v>147</v>
      </c>
      <c r="D44" s="94" t="s">
        <v>123</v>
      </c>
      <c r="E44" s="94">
        <v>9.4</v>
      </c>
      <c r="F44" s="112"/>
      <c r="G44" s="225"/>
      <c r="H44" s="97"/>
      <c r="I44" s="98"/>
      <c r="J44" s="97"/>
      <c r="K44" s="97"/>
      <c r="L44" s="99"/>
      <c r="M44" s="99"/>
      <c r="N44" s="99"/>
      <c r="O44" s="99"/>
      <c r="P44" s="100"/>
    </row>
    <row r="45" spans="1:16" ht="18.75">
      <c r="A45" s="114" t="s">
        <v>134</v>
      </c>
      <c r="B45" s="92"/>
      <c r="C45" s="121" t="s">
        <v>148</v>
      </c>
      <c r="D45" s="94" t="s">
        <v>123</v>
      </c>
      <c r="E45" s="94">
        <v>135.7</v>
      </c>
      <c r="F45" s="112"/>
      <c r="G45" s="225"/>
      <c r="H45" s="97"/>
      <c r="I45" s="98"/>
      <c r="J45" s="97"/>
      <c r="K45" s="97"/>
      <c r="L45" s="99"/>
      <c r="M45" s="99"/>
      <c r="N45" s="99"/>
      <c r="O45" s="99"/>
      <c r="P45" s="100"/>
    </row>
    <row r="46" spans="1:16" ht="18.75">
      <c r="A46" s="114" t="s">
        <v>137</v>
      </c>
      <c r="B46" s="92"/>
      <c r="C46" s="121" t="s">
        <v>144</v>
      </c>
      <c r="D46" s="94" t="s">
        <v>123</v>
      </c>
      <c r="E46" s="94">
        <v>177.8</v>
      </c>
      <c r="F46" s="112"/>
      <c r="G46" s="225"/>
      <c r="H46" s="97"/>
      <c r="I46" s="98"/>
      <c r="J46" s="97"/>
      <c r="K46" s="97"/>
      <c r="L46" s="99"/>
      <c r="M46" s="99"/>
      <c r="N46" s="99"/>
      <c r="O46" s="99"/>
      <c r="P46" s="100"/>
    </row>
    <row r="47" spans="1:16" ht="47.25">
      <c r="A47" s="114" t="s">
        <v>139</v>
      </c>
      <c r="B47" s="92"/>
      <c r="C47" s="121" t="s">
        <v>437</v>
      </c>
      <c r="D47" s="94" t="s">
        <v>151</v>
      </c>
      <c r="E47" s="94">
        <v>5.6</v>
      </c>
      <c r="F47" s="122"/>
      <c r="G47" s="225"/>
      <c r="H47" s="97"/>
      <c r="I47" s="98"/>
      <c r="J47" s="97"/>
      <c r="K47" s="97"/>
      <c r="L47" s="99"/>
      <c r="M47" s="99"/>
      <c r="N47" s="99"/>
      <c r="O47" s="99"/>
      <c r="P47" s="100"/>
    </row>
    <row r="48" spans="1:16" ht="22.5" customHeight="1">
      <c r="A48" s="82">
        <v>2</v>
      </c>
      <c r="B48" s="139"/>
      <c r="C48" s="139" t="s">
        <v>232</v>
      </c>
      <c r="D48" s="85"/>
      <c r="E48" s="85"/>
      <c r="F48" s="113"/>
      <c r="G48" s="224"/>
      <c r="H48" s="88"/>
      <c r="I48" s="89"/>
      <c r="J48" s="88"/>
      <c r="K48" s="88"/>
      <c r="L48" s="89"/>
      <c r="M48" s="89"/>
      <c r="N48" s="89"/>
      <c r="O48" s="89"/>
      <c r="P48" s="90"/>
    </row>
    <row r="49" spans="1:16" ht="15.75">
      <c r="A49" s="114" t="s">
        <v>153</v>
      </c>
      <c r="B49" s="92"/>
      <c r="C49" s="140" t="s">
        <v>236</v>
      </c>
      <c r="D49" s="116" t="s">
        <v>237</v>
      </c>
      <c r="E49" s="116">
        <v>1</v>
      </c>
      <c r="F49" s="119"/>
      <c r="G49" s="225"/>
      <c r="H49" s="97"/>
      <c r="I49" s="98"/>
      <c r="J49" s="97"/>
      <c r="K49" s="97"/>
      <c r="L49" s="142"/>
      <c r="M49" s="142"/>
      <c r="N49" s="142"/>
      <c r="O49" s="142"/>
      <c r="P49" s="143"/>
    </row>
    <row r="50" spans="1:16" s="152" customFormat="1" ht="15.75" customHeight="1">
      <c r="A50" s="144"/>
      <c r="B50" s="145"/>
      <c r="C50" s="146" t="s">
        <v>238</v>
      </c>
      <c r="D50" s="147"/>
      <c r="E50" s="148"/>
      <c r="F50" s="149"/>
      <c r="G50" s="149"/>
      <c r="H50" s="149"/>
      <c r="I50" s="149"/>
      <c r="J50" s="149"/>
      <c r="K50" s="149"/>
      <c r="L50" s="150"/>
      <c r="M50" s="150"/>
      <c r="N50" s="150"/>
      <c r="O50" s="150"/>
      <c r="P50" s="151"/>
    </row>
    <row r="51" spans="1:16" s="157" customFormat="1" ht="15.75" customHeight="1">
      <c r="A51" s="153"/>
      <c r="B51" s="154"/>
      <c r="C51" s="381" t="s">
        <v>239</v>
      </c>
      <c r="D51" s="381"/>
      <c r="E51" s="381"/>
      <c r="F51" s="381"/>
      <c r="G51" s="381"/>
      <c r="H51" s="381"/>
      <c r="I51" s="381"/>
      <c r="J51" s="381"/>
      <c r="K51" s="381"/>
      <c r="L51" s="155"/>
      <c r="M51" s="155"/>
      <c r="N51" s="155"/>
      <c r="O51" s="155"/>
      <c r="P51" s="156"/>
    </row>
    <row r="52" spans="1:16" ht="16.5" customHeight="1">
      <c r="A52" s="158"/>
      <c r="B52" s="159"/>
      <c r="C52" s="382" t="s">
        <v>240</v>
      </c>
      <c r="D52" s="382"/>
      <c r="E52" s="382"/>
      <c r="F52" s="382"/>
      <c r="G52" s="382"/>
      <c r="H52" s="382"/>
      <c r="I52" s="382"/>
      <c r="J52" s="382"/>
      <c r="K52" s="382"/>
      <c r="L52" s="160"/>
      <c r="M52" s="160"/>
      <c r="N52" s="160"/>
      <c r="O52" s="160"/>
      <c r="P52" s="161"/>
    </row>
    <row r="53" spans="1:16" s="157" customFormat="1" ht="14.25" customHeight="1">
      <c r="A53" s="383"/>
      <c r="B53" s="383"/>
      <c r="C53" s="383"/>
      <c r="D53" s="162"/>
      <c r="E53" s="163"/>
      <c r="F53" s="164"/>
      <c r="G53" s="164"/>
      <c r="H53" s="164"/>
      <c r="I53" s="164"/>
      <c r="J53" s="164"/>
      <c r="K53" s="164"/>
      <c r="L53" s="164"/>
      <c r="M53" s="164"/>
      <c r="N53" s="164" t="s">
        <v>241</v>
      </c>
      <c r="O53" s="56"/>
      <c r="P53" s="56"/>
    </row>
    <row r="54" ht="15.75">
      <c r="G54" s="58"/>
    </row>
    <row r="55" spans="1:14" ht="15.75">
      <c r="A55" s="53" t="s">
        <v>58</v>
      </c>
      <c r="B55" s="54"/>
      <c r="C55" s="55"/>
      <c r="D55" s="53" t="s">
        <v>60</v>
      </c>
      <c r="E55" s="53"/>
      <c r="F55" s="56"/>
      <c r="G55" s="56"/>
      <c r="H55" s="56"/>
      <c r="I55" s="56"/>
      <c r="J55" s="56"/>
      <c r="K55" s="56"/>
      <c r="L55" s="164"/>
      <c r="M55" s="164"/>
      <c r="N55" s="164"/>
    </row>
    <row r="56" spans="1:14" ht="14.25" customHeight="1">
      <c r="A56" s="53"/>
      <c r="B56" s="54"/>
      <c r="C56" s="165" t="s">
        <v>59</v>
      </c>
      <c r="D56" s="53"/>
      <c r="E56" s="53"/>
      <c r="F56" s="384" t="s">
        <v>59</v>
      </c>
      <c r="G56" s="384"/>
      <c r="H56" s="384"/>
      <c r="I56" s="384"/>
      <c r="J56" s="384"/>
      <c r="K56" s="384"/>
      <c r="L56" s="164"/>
      <c r="M56" s="164"/>
      <c r="N56" s="164"/>
    </row>
    <row r="57" spans="1:14" ht="15.75">
      <c r="A57" s="53"/>
      <c r="B57" s="54"/>
      <c r="C57" s="53"/>
      <c r="D57" s="53"/>
      <c r="E57" s="53"/>
      <c r="F57" s="164"/>
      <c r="G57" s="164"/>
      <c r="H57" s="164"/>
      <c r="I57" s="164"/>
      <c r="J57" s="164"/>
      <c r="K57" s="164"/>
      <c r="L57" s="164"/>
      <c r="M57" s="164"/>
      <c r="N57" s="164"/>
    </row>
    <row r="58" spans="1:14" ht="15.75">
      <c r="A58" s="53" t="s">
        <v>61</v>
      </c>
      <c r="B58" s="54"/>
      <c r="C58" s="55"/>
      <c r="D58" s="53"/>
      <c r="E58" s="53"/>
      <c r="F58" s="164"/>
      <c r="G58" s="164"/>
      <c r="H58" s="164"/>
      <c r="I58" s="164"/>
      <c r="J58" s="164"/>
      <c r="K58" s="164"/>
      <c r="L58" s="164"/>
      <c r="M58" s="164"/>
      <c r="N58" s="164"/>
    </row>
  </sheetData>
  <sheetProtection/>
  <mergeCells count="17">
    <mergeCell ref="D11:D12"/>
    <mergeCell ref="E11:E12"/>
    <mergeCell ref="F11:K11"/>
    <mergeCell ref="A3:P3"/>
    <mergeCell ref="A5:G5"/>
    <mergeCell ref="A6:E6"/>
    <mergeCell ref="L8:M8"/>
    <mergeCell ref="F56:K56"/>
    <mergeCell ref="L11:P11"/>
    <mergeCell ref="A38:E38"/>
    <mergeCell ref="A43:E43"/>
    <mergeCell ref="C51:K51"/>
    <mergeCell ref="C52:K52"/>
    <mergeCell ref="A53:C53"/>
    <mergeCell ref="A11:A12"/>
    <mergeCell ref="B11:B12"/>
    <mergeCell ref="C11:C12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80" r:id="rId1"/>
  <headerFooter alignWithMargins="0">
    <oddHeader xml:space="preserve">&amp;LIepirkuma MNP2014/16_ERAF&amp;CDarbu daudzumu saraksts
Lokālā tāme Nr.4&amp;R&amp;9 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A6" sqref="A6:E6"/>
    </sheetView>
  </sheetViews>
  <sheetFormatPr defaultColWidth="9.8515625" defaultRowHeight="12.75"/>
  <cols>
    <col min="1" max="2" width="4.421875" style="57" customWidth="1"/>
    <col min="3" max="3" width="50.7109375" style="57" customWidth="1"/>
    <col min="4" max="16" width="7.8515625" style="57" customWidth="1"/>
    <col min="17" max="16384" width="9.8515625" style="57" customWidth="1"/>
  </cols>
  <sheetData>
    <row r="1" spans="1:7" s="60" customFormat="1" ht="18" customHeight="1">
      <c r="A1" s="167"/>
      <c r="B1" s="26"/>
      <c r="C1" s="27"/>
      <c r="E1" s="152"/>
      <c r="G1" s="226" t="s">
        <v>575</v>
      </c>
    </row>
    <row r="2" spans="1:7" s="60" customFormat="1" ht="15.75" customHeight="1">
      <c r="A2" s="168"/>
      <c r="B2" s="169"/>
      <c r="C2" s="170"/>
      <c r="E2" s="152"/>
      <c r="G2" s="227" t="s">
        <v>618</v>
      </c>
    </row>
    <row r="3" spans="1:16" s="60" customFormat="1" ht="15.75">
      <c r="A3" s="385" t="s">
        <v>14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</row>
    <row r="4" spans="1:16" s="60" customFormat="1" ht="18" customHeight="1">
      <c r="A4" s="5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60" customFormat="1" ht="18" customHeight="1">
      <c r="A5" s="352" t="s">
        <v>15</v>
      </c>
      <c r="B5" s="352"/>
      <c r="C5" s="352"/>
      <c r="D5" s="352"/>
      <c r="E5" s="352"/>
      <c r="F5" s="352"/>
      <c r="G5" s="352"/>
      <c r="H5" s="22"/>
      <c r="I5" s="22"/>
      <c r="J5" s="22"/>
      <c r="K5" s="22"/>
      <c r="L5" s="22"/>
      <c r="M5" s="22"/>
      <c r="N5" s="22"/>
      <c r="O5" s="22"/>
      <c r="P5" s="22"/>
    </row>
    <row r="6" spans="1:16" s="60" customFormat="1" ht="18" customHeight="1">
      <c r="A6" s="352" t="s">
        <v>63</v>
      </c>
      <c r="B6" s="352"/>
      <c r="C6" s="352"/>
      <c r="D6" s="352"/>
      <c r="E6" s="35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60" customFormat="1" ht="18" customHeight="1">
      <c r="A7" s="6" t="s">
        <v>649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60" customFormat="1" ht="18" customHeight="1">
      <c r="A8" s="62"/>
      <c r="B8" s="62"/>
      <c r="F8" s="67"/>
      <c r="G8" s="67"/>
      <c r="H8" s="68"/>
      <c r="I8" s="68"/>
      <c r="J8" s="68"/>
      <c r="K8" s="65"/>
      <c r="L8" s="386"/>
      <c r="M8" s="386"/>
      <c r="N8" s="69"/>
      <c r="O8" s="65"/>
      <c r="P8" s="70"/>
    </row>
    <row r="9" spans="1:16" ht="18" customHeight="1">
      <c r="A9" s="71"/>
      <c r="B9" s="71"/>
      <c r="F9" s="58"/>
      <c r="G9" s="67"/>
      <c r="H9" s="67"/>
      <c r="I9" s="67"/>
      <c r="J9" s="67"/>
      <c r="K9" s="59"/>
      <c r="L9" s="72" t="s">
        <v>64</v>
      </c>
      <c r="M9" s="28"/>
      <c r="N9" s="59"/>
      <c r="O9" s="59"/>
      <c r="P9" s="67"/>
    </row>
    <row r="10" spans="1:16" ht="12.7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228"/>
      <c r="N10" s="71"/>
      <c r="O10" s="71"/>
      <c r="P10" s="71"/>
    </row>
    <row r="11" spans="1:16" s="60" customFormat="1" ht="18" customHeight="1">
      <c r="A11" s="380" t="s">
        <v>16</v>
      </c>
      <c r="B11" s="387" t="s">
        <v>65</v>
      </c>
      <c r="C11" s="387" t="s">
        <v>66</v>
      </c>
      <c r="D11" s="388" t="s">
        <v>67</v>
      </c>
      <c r="E11" s="379" t="s">
        <v>68</v>
      </c>
      <c r="F11" s="380" t="s">
        <v>69</v>
      </c>
      <c r="G11" s="380"/>
      <c r="H11" s="380"/>
      <c r="I11" s="380"/>
      <c r="J11" s="380"/>
      <c r="K11" s="380"/>
      <c r="L11" s="376" t="s">
        <v>70</v>
      </c>
      <c r="M11" s="376"/>
      <c r="N11" s="376"/>
      <c r="O11" s="376"/>
      <c r="P11" s="376"/>
    </row>
    <row r="12" spans="1:16" ht="82.5" customHeight="1">
      <c r="A12" s="380"/>
      <c r="B12" s="387"/>
      <c r="C12" s="387"/>
      <c r="D12" s="388"/>
      <c r="E12" s="379"/>
      <c r="F12" s="309" t="s">
        <v>625</v>
      </c>
      <c r="G12" s="309" t="s">
        <v>71</v>
      </c>
      <c r="H12" s="309" t="s">
        <v>626</v>
      </c>
      <c r="I12" s="309" t="s">
        <v>627</v>
      </c>
      <c r="J12" s="309" t="s">
        <v>628</v>
      </c>
      <c r="K12" s="310" t="s">
        <v>629</v>
      </c>
      <c r="L12" s="309" t="s">
        <v>630</v>
      </c>
      <c r="M12" s="309" t="s">
        <v>626</v>
      </c>
      <c r="N12" s="309" t="s">
        <v>631</v>
      </c>
      <c r="O12" s="309" t="s">
        <v>628</v>
      </c>
      <c r="P12" s="311" t="s">
        <v>72</v>
      </c>
    </row>
    <row r="13" spans="1:16" ht="15.75">
      <c r="A13" s="230">
        <v>1</v>
      </c>
      <c r="B13" s="231">
        <v>2</v>
      </c>
      <c r="C13" s="231">
        <v>3</v>
      </c>
      <c r="D13" s="231">
        <v>4</v>
      </c>
      <c r="E13" s="231">
        <v>5</v>
      </c>
      <c r="F13" s="231">
        <v>6</v>
      </c>
      <c r="G13" s="231">
        <v>7</v>
      </c>
      <c r="H13" s="231">
        <v>8</v>
      </c>
      <c r="I13" s="231">
        <v>9</v>
      </c>
      <c r="J13" s="231">
        <v>10</v>
      </c>
      <c r="K13" s="231">
        <v>11</v>
      </c>
      <c r="L13" s="231">
        <v>12</v>
      </c>
      <c r="M13" s="231">
        <v>13</v>
      </c>
      <c r="N13" s="231">
        <v>14</v>
      </c>
      <c r="O13" s="231">
        <v>15</v>
      </c>
      <c r="P13" s="232">
        <v>16</v>
      </c>
    </row>
    <row r="14" spans="1:16" ht="30">
      <c r="A14" s="233" t="s">
        <v>576</v>
      </c>
      <c r="B14" s="234"/>
      <c r="C14" s="235" t="s">
        <v>577</v>
      </c>
      <c r="D14" s="235"/>
      <c r="E14" s="235"/>
      <c r="F14" s="236"/>
      <c r="G14" s="88"/>
      <c r="H14" s="88"/>
      <c r="I14" s="237"/>
      <c r="J14" s="237"/>
      <c r="K14" s="88"/>
      <c r="L14" s="238"/>
      <c r="M14" s="238"/>
      <c r="N14" s="238"/>
      <c r="O14" s="238"/>
      <c r="P14" s="239"/>
    </row>
    <row r="15" spans="1:16" ht="30">
      <c r="A15" s="240" t="s">
        <v>153</v>
      </c>
      <c r="B15" s="92"/>
      <c r="C15" s="241" t="s">
        <v>578</v>
      </c>
      <c r="D15" s="242" t="s">
        <v>280</v>
      </c>
      <c r="E15" s="243">
        <v>0.8</v>
      </c>
      <c r="F15" s="244"/>
      <c r="G15" s="97"/>
      <c r="H15" s="97"/>
      <c r="I15" s="98"/>
      <c r="J15" s="97"/>
      <c r="K15" s="97"/>
      <c r="L15" s="245"/>
      <c r="M15" s="245"/>
      <c r="N15" s="245"/>
      <c r="O15" s="245"/>
      <c r="P15" s="246"/>
    </row>
    <row r="16" spans="1:16" s="152" customFormat="1" ht="15.75" customHeight="1">
      <c r="A16" s="144"/>
      <c r="B16" s="145"/>
      <c r="C16" s="146" t="s">
        <v>238</v>
      </c>
      <c r="D16" s="147"/>
      <c r="E16" s="148"/>
      <c r="F16" s="149"/>
      <c r="G16" s="149"/>
      <c r="H16" s="149"/>
      <c r="I16" s="149"/>
      <c r="J16" s="149"/>
      <c r="K16" s="149"/>
      <c r="L16" s="150"/>
      <c r="M16" s="150"/>
      <c r="N16" s="150"/>
      <c r="O16" s="150"/>
      <c r="P16" s="151"/>
    </row>
    <row r="17" spans="1:16" s="157" customFormat="1" ht="15.75" customHeight="1">
      <c r="A17" s="153"/>
      <c r="B17" s="154"/>
      <c r="C17" s="381" t="s">
        <v>239</v>
      </c>
      <c r="D17" s="381"/>
      <c r="E17" s="381"/>
      <c r="F17" s="381"/>
      <c r="G17" s="381"/>
      <c r="H17" s="381"/>
      <c r="I17" s="381"/>
      <c r="J17" s="381"/>
      <c r="K17" s="381"/>
      <c r="L17" s="155"/>
      <c r="M17" s="155"/>
      <c r="N17" s="155"/>
      <c r="O17" s="155"/>
      <c r="P17" s="156"/>
    </row>
    <row r="18" spans="1:16" ht="16.5" customHeight="1">
      <c r="A18" s="158"/>
      <c r="B18" s="159"/>
      <c r="C18" s="382" t="s">
        <v>240</v>
      </c>
      <c r="D18" s="382"/>
      <c r="E18" s="382"/>
      <c r="F18" s="382"/>
      <c r="G18" s="382"/>
      <c r="H18" s="382"/>
      <c r="I18" s="382"/>
      <c r="J18" s="382"/>
      <c r="K18" s="382"/>
      <c r="L18" s="160"/>
      <c r="M18" s="160"/>
      <c r="N18" s="160"/>
      <c r="O18" s="160"/>
      <c r="P18" s="161"/>
    </row>
    <row r="19" spans="1:16" s="157" customFormat="1" ht="14.25" customHeight="1">
      <c r="A19" s="383"/>
      <c r="B19" s="383"/>
      <c r="C19" s="383"/>
      <c r="D19" s="162"/>
      <c r="E19" s="163"/>
      <c r="F19" s="164"/>
      <c r="G19" s="164"/>
      <c r="H19" s="164"/>
      <c r="I19" s="164"/>
      <c r="J19" s="164"/>
      <c r="K19" s="164"/>
      <c r="L19" s="164"/>
      <c r="M19" s="164"/>
      <c r="N19" s="164" t="s">
        <v>241</v>
      </c>
      <c r="O19" s="56"/>
      <c r="P19" s="56"/>
    </row>
    <row r="20" spans="6:16" ht="15.75">
      <c r="F20" s="58"/>
      <c r="G20" s="58"/>
      <c r="H20" s="59"/>
      <c r="I20" s="59"/>
      <c r="J20" s="59"/>
      <c r="K20" s="59"/>
      <c r="L20" s="59"/>
      <c r="M20" s="59"/>
      <c r="N20" s="59"/>
      <c r="O20" s="59"/>
      <c r="P20" s="59"/>
    </row>
    <row r="21" spans="1:16" ht="15.75">
      <c r="A21" s="53" t="s">
        <v>58</v>
      </c>
      <c r="B21" s="54"/>
      <c r="C21" s="55"/>
      <c r="D21" s="53" t="s">
        <v>60</v>
      </c>
      <c r="E21" s="53"/>
      <c r="F21" s="56"/>
      <c r="G21" s="56"/>
      <c r="H21" s="56"/>
      <c r="I21" s="56"/>
      <c r="J21" s="56"/>
      <c r="K21" s="56"/>
      <c r="L21" s="164"/>
      <c r="M21" s="164"/>
      <c r="N21" s="164"/>
      <c r="O21" s="59"/>
      <c r="P21" s="59"/>
    </row>
    <row r="22" spans="1:16" ht="14.25" customHeight="1">
      <c r="A22" s="53"/>
      <c r="B22" s="54"/>
      <c r="C22" s="165" t="s">
        <v>59</v>
      </c>
      <c r="D22" s="53"/>
      <c r="E22" s="53"/>
      <c r="F22" s="384" t="s">
        <v>59</v>
      </c>
      <c r="G22" s="384"/>
      <c r="H22" s="384"/>
      <c r="I22" s="384"/>
      <c r="J22" s="384"/>
      <c r="K22" s="384"/>
      <c r="L22" s="164"/>
      <c r="M22" s="164"/>
      <c r="N22" s="164"/>
      <c r="O22" s="59"/>
      <c r="P22" s="59"/>
    </row>
    <row r="23" spans="1:16" ht="15.75">
      <c r="A23" s="53"/>
      <c r="B23" s="54"/>
      <c r="C23" s="53"/>
      <c r="D23" s="53"/>
      <c r="E23" s="53"/>
      <c r="F23" s="164"/>
      <c r="G23" s="164"/>
      <c r="H23" s="164"/>
      <c r="I23" s="164"/>
      <c r="J23" s="164"/>
      <c r="K23" s="164"/>
      <c r="L23" s="164"/>
      <c r="M23" s="164"/>
      <c r="N23" s="164"/>
      <c r="O23" s="59"/>
      <c r="P23" s="59"/>
    </row>
    <row r="24" spans="1:16" ht="15.75">
      <c r="A24" s="53" t="s">
        <v>61</v>
      </c>
      <c r="B24" s="54"/>
      <c r="C24" s="55"/>
      <c r="D24" s="53"/>
      <c r="E24" s="53"/>
      <c r="F24" s="164"/>
      <c r="G24" s="164"/>
      <c r="H24" s="164"/>
      <c r="I24" s="164"/>
      <c r="J24" s="164"/>
      <c r="K24" s="164"/>
      <c r="L24" s="164"/>
      <c r="M24" s="164"/>
      <c r="N24" s="164"/>
      <c r="O24" s="59"/>
      <c r="P24" s="59"/>
    </row>
  </sheetData>
  <sheetProtection/>
  <mergeCells count="15">
    <mergeCell ref="A19:C19"/>
    <mergeCell ref="F22:K22"/>
    <mergeCell ref="A11:A12"/>
    <mergeCell ref="B11:B12"/>
    <mergeCell ref="C11:C12"/>
    <mergeCell ref="C17:K17"/>
    <mergeCell ref="D11:D12"/>
    <mergeCell ref="E11:E12"/>
    <mergeCell ref="F11:K11"/>
    <mergeCell ref="L11:P11"/>
    <mergeCell ref="C18:K18"/>
    <mergeCell ref="A3:P3"/>
    <mergeCell ref="A5:G5"/>
    <mergeCell ref="A6:E6"/>
    <mergeCell ref="L8:M8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80" r:id="rId1"/>
  <headerFooter alignWithMargins="0">
    <oddHeader xml:space="preserve">&amp;LIepirkuma MNP2014/16_ERAF&amp;CDarbu daudzumu saraksts
Lokālā tāme Nr.5&amp;R&amp;9 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C17" sqref="C17"/>
    </sheetView>
  </sheetViews>
  <sheetFormatPr defaultColWidth="9.140625" defaultRowHeight="12.75"/>
  <cols>
    <col min="1" max="2" width="6.28125" style="57" customWidth="1"/>
    <col min="3" max="3" width="43.7109375" style="57" customWidth="1"/>
    <col min="4" max="16" width="8.28125" style="57" customWidth="1"/>
    <col min="17" max="17" width="11.57421875" style="57" customWidth="1"/>
    <col min="18" max="16384" width="9.140625" style="57" customWidth="1"/>
  </cols>
  <sheetData>
    <row r="1" spans="1:7" s="60" customFormat="1" ht="16.5" customHeight="1">
      <c r="A1" s="391"/>
      <c r="B1" s="391"/>
      <c r="C1" s="27"/>
      <c r="D1" s="27"/>
      <c r="E1" s="152"/>
      <c r="G1" s="226" t="s">
        <v>579</v>
      </c>
    </row>
    <row r="2" spans="1:7" s="60" customFormat="1" ht="14.25" customHeight="1">
      <c r="A2" s="392"/>
      <c r="B2" s="392"/>
      <c r="C2" s="170"/>
      <c r="D2" s="170"/>
      <c r="E2" s="152"/>
      <c r="G2" s="247" t="s">
        <v>619</v>
      </c>
    </row>
    <row r="3" spans="1:16" s="60" customFormat="1" ht="15.75">
      <c r="A3" s="385" t="s">
        <v>14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</row>
    <row r="4" spans="1:16" s="60" customFormat="1" ht="18" customHeight="1">
      <c r="A4" s="5" t="s">
        <v>28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60" customFormat="1" ht="18" customHeight="1">
      <c r="A5" s="352" t="s">
        <v>15</v>
      </c>
      <c r="B5" s="352"/>
      <c r="C5" s="352"/>
      <c r="D5" s="352"/>
      <c r="E5" s="352"/>
      <c r="F5" s="352"/>
      <c r="G5" s="352"/>
      <c r="H5" s="22"/>
      <c r="I5" s="22"/>
      <c r="J5" s="22"/>
      <c r="K5" s="22"/>
      <c r="L5" s="22"/>
      <c r="M5" s="22"/>
      <c r="N5" s="22"/>
      <c r="O5" s="22"/>
      <c r="P5" s="22"/>
    </row>
    <row r="6" spans="1:16" s="60" customFormat="1" ht="18" customHeight="1">
      <c r="A6" s="352" t="s">
        <v>63</v>
      </c>
      <c r="B6" s="352"/>
      <c r="C6" s="352"/>
      <c r="D6" s="352"/>
      <c r="E6" s="35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s="60" customFormat="1" ht="18" customHeight="1">
      <c r="A7" s="6" t="s">
        <v>650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60" customFormat="1" ht="18" customHeight="1">
      <c r="A8" s="62"/>
      <c r="B8" s="62"/>
      <c r="F8" s="67"/>
      <c r="G8" s="67"/>
      <c r="H8" s="68"/>
      <c r="I8" s="68"/>
      <c r="J8" s="68"/>
      <c r="K8" s="65"/>
      <c r="L8" s="386"/>
      <c r="M8" s="386"/>
      <c r="N8" s="69"/>
      <c r="O8" s="65"/>
      <c r="P8" s="70"/>
    </row>
    <row r="9" spans="1:16" ht="18" customHeight="1">
      <c r="A9" s="71"/>
      <c r="B9" s="71"/>
      <c r="F9" s="58"/>
      <c r="G9" s="67"/>
      <c r="H9" s="67"/>
      <c r="I9" s="67"/>
      <c r="J9" s="67"/>
      <c r="K9" s="59"/>
      <c r="L9" s="72" t="s">
        <v>64</v>
      </c>
      <c r="M9" s="28"/>
      <c r="N9" s="59"/>
      <c r="O9" s="59"/>
      <c r="P9" s="67"/>
    </row>
    <row r="10" spans="1:16" ht="12.7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228"/>
      <c r="N10" s="71"/>
      <c r="O10" s="71"/>
      <c r="P10" s="71"/>
    </row>
    <row r="11" spans="1:16" s="60" customFormat="1" ht="31.5" customHeight="1">
      <c r="A11" s="380" t="s">
        <v>16</v>
      </c>
      <c r="B11" s="387" t="s">
        <v>65</v>
      </c>
      <c r="C11" s="387" t="s">
        <v>66</v>
      </c>
      <c r="D11" s="388" t="s">
        <v>67</v>
      </c>
      <c r="E11" s="379" t="s">
        <v>68</v>
      </c>
      <c r="F11" s="380" t="s">
        <v>69</v>
      </c>
      <c r="G11" s="380"/>
      <c r="H11" s="380"/>
      <c r="I11" s="380"/>
      <c r="J11" s="380"/>
      <c r="K11" s="380"/>
      <c r="L11" s="376" t="s">
        <v>70</v>
      </c>
      <c r="M11" s="376"/>
      <c r="N11" s="376"/>
      <c r="O11" s="376"/>
      <c r="P11" s="376"/>
    </row>
    <row r="12" spans="1:16" ht="82.5" customHeight="1">
      <c r="A12" s="380"/>
      <c r="B12" s="387"/>
      <c r="C12" s="387"/>
      <c r="D12" s="388"/>
      <c r="E12" s="379"/>
      <c r="F12" s="309" t="s">
        <v>625</v>
      </c>
      <c r="G12" s="309" t="s">
        <v>71</v>
      </c>
      <c r="H12" s="309" t="s">
        <v>626</v>
      </c>
      <c r="I12" s="309" t="s">
        <v>627</v>
      </c>
      <c r="J12" s="309" t="s">
        <v>628</v>
      </c>
      <c r="K12" s="310" t="s">
        <v>629</v>
      </c>
      <c r="L12" s="309" t="s">
        <v>630</v>
      </c>
      <c r="M12" s="309" t="s">
        <v>626</v>
      </c>
      <c r="N12" s="309" t="s">
        <v>631</v>
      </c>
      <c r="O12" s="309" t="s">
        <v>628</v>
      </c>
      <c r="P12" s="311" t="s">
        <v>72</v>
      </c>
    </row>
    <row r="13" spans="1:16" ht="15.75">
      <c r="A13" s="74">
        <v>1</v>
      </c>
      <c r="B13" s="75">
        <v>2</v>
      </c>
      <c r="C13" s="75">
        <v>3</v>
      </c>
      <c r="D13" s="75">
        <v>4</v>
      </c>
      <c r="E13" s="75">
        <v>5</v>
      </c>
      <c r="F13" s="231">
        <v>6</v>
      </c>
      <c r="G13" s="231">
        <v>7</v>
      </c>
      <c r="H13" s="231">
        <v>8</v>
      </c>
      <c r="I13" s="231">
        <v>9</v>
      </c>
      <c r="J13" s="231">
        <v>10</v>
      </c>
      <c r="K13" s="231">
        <v>11</v>
      </c>
      <c r="L13" s="231">
        <v>12</v>
      </c>
      <c r="M13" s="231">
        <v>13</v>
      </c>
      <c r="N13" s="231">
        <v>14</v>
      </c>
      <c r="O13" s="231">
        <v>15</v>
      </c>
      <c r="P13" s="232">
        <v>16</v>
      </c>
    </row>
    <row r="14" spans="1:16" ht="19.5">
      <c r="A14" s="248"/>
      <c r="B14" s="249"/>
      <c r="C14" s="249" t="s">
        <v>580</v>
      </c>
      <c r="D14" s="249"/>
      <c r="E14" s="249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1"/>
    </row>
    <row r="15" spans="1:16" ht="31.5">
      <c r="A15" s="252" t="s">
        <v>18</v>
      </c>
      <c r="B15" s="253"/>
      <c r="C15" s="254" t="s">
        <v>581</v>
      </c>
      <c r="D15" s="255" t="s">
        <v>78</v>
      </c>
      <c r="E15" s="261">
        <v>10</v>
      </c>
      <c r="F15" s="183"/>
      <c r="G15" s="97"/>
      <c r="H15" s="97"/>
      <c r="I15" s="256"/>
      <c r="J15" s="257"/>
      <c r="K15" s="97"/>
      <c r="L15" s="98"/>
      <c r="M15" s="98"/>
      <c r="N15" s="98"/>
      <c r="O15" s="98"/>
      <c r="P15" s="181"/>
    </row>
    <row r="16" spans="1:16" ht="63">
      <c r="A16" s="252" t="s">
        <v>651</v>
      </c>
      <c r="B16" s="253"/>
      <c r="C16" s="396" t="s">
        <v>652</v>
      </c>
      <c r="D16" s="255" t="s">
        <v>78</v>
      </c>
      <c r="E16" s="400">
        <v>130</v>
      </c>
      <c r="F16" s="183"/>
      <c r="G16" s="97"/>
      <c r="H16" s="97"/>
      <c r="I16" s="256"/>
      <c r="J16" s="257"/>
      <c r="K16" s="97"/>
      <c r="L16" s="98"/>
      <c r="M16" s="98"/>
      <c r="N16" s="98"/>
      <c r="O16" s="98"/>
      <c r="P16" s="181"/>
    </row>
    <row r="17" spans="1:16" ht="15.75">
      <c r="A17" s="252" t="s">
        <v>43</v>
      </c>
      <c r="B17" s="253"/>
      <c r="C17" s="258" t="s">
        <v>582</v>
      </c>
      <c r="D17" s="255" t="s">
        <v>120</v>
      </c>
      <c r="E17" s="399">
        <v>2</v>
      </c>
      <c r="F17" s="257"/>
      <c r="G17" s="97"/>
      <c r="H17" s="97"/>
      <c r="I17" s="256"/>
      <c r="J17" s="257"/>
      <c r="K17" s="97"/>
      <c r="L17" s="98"/>
      <c r="M17" s="98"/>
      <c r="N17" s="98"/>
      <c r="O17" s="98"/>
      <c r="P17" s="181"/>
    </row>
    <row r="18" spans="1:16" ht="47.25">
      <c r="A18" s="252" t="s">
        <v>45</v>
      </c>
      <c r="B18" s="253"/>
      <c r="C18" s="397" t="s">
        <v>653</v>
      </c>
      <c r="D18" s="255" t="s">
        <v>78</v>
      </c>
      <c r="E18" s="400">
        <v>140</v>
      </c>
      <c r="F18" s="260"/>
      <c r="G18" s="97"/>
      <c r="H18" s="97"/>
      <c r="I18" s="260"/>
      <c r="J18" s="257"/>
      <c r="K18" s="97"/>
      <c r="L18" s="98"/>
      <c r="M18" s="98"/>
      <c r="N18" s="98"/>
      <c r="O18" s="98"/>
      <c r="P18" s="181"/>
    </row>
    <row r="19" spans="1:16" ht="47.25">
      <c r="A19" s="252" t="s">
        <v>47</v>
      </c>
      <c r="B19" s="253"/>
      <c r="C19" s="398" t="s">
        <v>654</v>
      </c>
      <c r="D19" s="255" t="s">
        <v>78</v>
      </c>
      <c r="E19" s="400">
        <v>140</v>
      </c>
      <c r="F19" s="260"/>
      <c r="G19" s="97"/>
      <c r="H19" s="97"/>
      <c r="I19" s="260"/>
      <c r="J19" s="257"/>
      <c r="K19" s="97"/>
      <c r="L19" s="98"/>
      <c r="M19" s="98"/>
      <c r="N19" s="98"/>
      <c r="O19" s="98"/>
      <c r="P19" s="181"/>
    </row>
    <row r="20" spans="1:16" ht="47.25">
      <c r="A20" s="252" t="s">
        <v>49</v>
      </c>
      <c r="B20" s="253"/>
      <c r="C20" s="397" t="s">
        <v>655</v>
      </c>
      <c r="D20" s="261" t="s">
        <v>78</v>
      </c>
      <c r="E20" s="400">
        <v>140</v>
      </c>
      <c r="F20" s="260"/>
      <c r="G20" s="97"/>
      <c r="H20" s="97"/>
      <c r="I20" s="260"/>
      <c r="J20" s="260"/>
      <c r="K20" s="97"/>
      <c r="L20" s="98"/>
      <c r="M20" s="98"/>
      <c r="N20" s="98"/>
      <c r="O20" s="98"/>
      <c r="P20" s="181"/>
    </row>
    <row r="21" spans="1:16" ht="47.25">
      <c r="A21" s="252" t="s">
        <v>50</v>
      </c>
      <c r="B21" s="253"/>
      <c r="C21" s="397" t="s">
        <v>656</v>
      </c>
      <c r="D21" s="255" t="s">
        <v>583</v>
      </c>
      <c r="E21" s="400">
        <v>69</v>
      </c>
      <c r="F21" s="262"/>
      <c r="G21" s="97"/>
      <c r="H21" s="97"/>
      <c r="I21" s="262"/>
      <c r="J21" s="262"/>
      <c r="K21" s="97"/>
      <c r="L21" s="98"/>
      <c r="M21" s="98"/>
      <c r="N21" s="98"/>
      <c r="O21" s="98"/>
      <c r="P21" s="181"/>
    </row>
    <row r="22" spans="1:16" ht="15.75">
      <c r="A22" s="252" t="s">
        <v>51</v>
      </c>
      <c r="B22" s="253"/>
      <c r="C22" s="259" t="s">
        <v>584</v>
      </c>
      <c r="D22" s="261" t="s">
        <v>120</v>
      </c>
      <c r="E22" s="261">
        <v>1</v>
      </c>
      <c r="F22" s="260"/>
      <c r="G22" s="97"/>
      <c r="H22" s="97"/>
      <c r="I22" s="260"/>
      <c r="J22" s="260"/>
      <c r="K22" s="97"/>
      <c r="L22" s="98"/>
      <c r="M22" s="98"/>
      <c r="N22" s="98"/>
      <c r="O22" s="98"/>
      <c r="P22" s="181"/>
    </row>
    <row r="23" spans="1:16" ht="32.25" customHeight="1">
      <c r="A23" s="252" t="s">
        <v>52</v>
      </c>
      <c r="B23" s="263"/>
      <c r="C23" s="264" t="s">
        <v>585</v>
      </c>
      <c r="D23" s="265" t="s">
        <v>120</v>
      </c>
      <c r="E23" s="265">
        <v>1</v>
      </c>
      <c r="F23" s="266"/>
      <c r="G23" s="267"/>
      <c r="H23" s="267"/>
      <c r="I23" s="266"/>
      <c r="J23" s="266"/>
      <c r="K23" s="267"/>
      <c r="L23" s="245"/>
      <c r="M23" s="245"/>
      <c r="N23" s="245"/>
      <c r="O23" s="245"/>
      <c r="P23" s="246"/>
    </row>
    <row r="24" spans="1:16" s="152" customFormat="1" ht="15.75" customHeight="1">
      <c r="A24" s="144"/>
      <c r="B24" s="145"/>
      <c r="C24" s="146" t="s">
        <v>238</v>
      </c>
      <c r="D24" s="147"/>
      <c r="E24" s="148"/>
      <c r="F24" s="149"/>
      <c r="G24" s="149"/>
      <c r="H24" s="149"/>
      <c r="I24" s="149"/>
      <c r="J24" s="149"/>
      <c r="K24" s="149"/>
      <c r="L24" s="150"/>
      <c r="M24" s="150"/>
      <c r="N24" s="150"/>
      <c r="O24" s="150"/>
      <c r="P24" s="151"/>
    </row>
    <row r="25" spans="1:16" s="157" customFormat="1" ht="15.75" customHeight="1">
      <c r="A25" s="153"/>
      <c r="B25" s="154"/>
      <c r="C25" s="381" t="s">
        <v>239</v>
      </c>
      <c r="D25" s="381"/>
      <c r="E25" s="381"/>
      <c r="F25" s="381"/>
      <c r="G25" s="381"/>
      <c r="H25" s="381"/>
      <c r="I25" s="381"/>
      <c r="J25" s="381"/>
      <c r="K25" s="381"/>
      <c r="L25" s="155"/>
      <c r="M25" s="155"/>
      <c r="N25" s="155"/>
      <c r="O25" s="155"/>
      <c r="P25" s="156"/>
    </row>
    <row r="26" spans="1:16" ht="16.5" customHeight="1">
      <c r="A26" s="158"/>
      <c r="B26" s="159"/>
      <c r="C26" s="382" t="s">
        <v>240</v>
      </c>
      <c r="D26" s="382"/>
      <c r="E26" s="382"/>
      <c r="F26" s="382"/>
      <c r="G26" s="382"/>
      <c r="H26" s="382"/>
      <c r="I26" s="382"/>
      <c r="J26" s="382"/>
      <c r="K26" s="382"/>
      <c r="L26" s="160"/>
      <c r="M26" s="160"/>
      <c r="N26" s="160"/>
      <c r="O26" s="160"/>
      <c r="P26" s="161"/>
    </row>
    <row r="27" spans="1:16" s="157" customFormat="1" ht="15.75">
      <c r="A27" s="383"/>
      <c r="B27" s="383"/>
      <c r="C27" s="383"/>
      <c r="D27" s="162"/>
      <c r="E27" s="163"/>
      <c r="F27" s="164"/>
      <c r="G27" s="164"/>
      <c r="H27" s="164"/>
      <c r="I27" s="164"/>
      <c r="J27" s="164"/>
      <c r="K27" s="164"/>
      <c r="L27" s="164"/>
      <c r="M27" s="164"/>
      <c r="N27" s="164" t="s">
        <v>241</v>
      </c>
      <c r="O27" s="56"/>
      <c r="P27" s="56"/>
    </row>
    <row r="28" spans="6:16" ht="15.75">
      <c r="F28" s="58"/>
      <c r="G28" s="58"/>
      <c r="H28" s="59"/>
      <c r="I28" s="59"/>
      <c r="J28" s="59"/>
      <c r="K28" s="59"/>
      <c r="L28" s="59"/>
      <c r="M28" s="59"/>
      <c r="N28" s="59"/>
      <c r="O28" s="59"/>
      <c r="P28" s="59"/>
    </row>
    <row r="29" spans="1:16" ht="15.75">
      <c r="A29" s="53" t="s">
        <v>58</v>
      </c>
      <c r="B29" s="54"/>
      <c r="C29" s="55"/>
      <c r="D29" s="53" t="s">
        <v>60</v>
      </c>
      <c r="E29" s="53"/>
      <c r="F29" s="56"/>
      <c r="G29" s="56"/>
      <c r="H29" s="56"/>
      <c r="I29" s="56"/>
      <c r="J29" s="56"/>
      <c r="K29" s="56"/>
      <c r="L29" s="164"/>
      <c r="M29" s="164"/>
      <c r="N29" s="164"/>
      <c r="O29" s="59"/>
      <c r="P29" s="59"/>
    </row>
    <row r="30" spans="1:16" ht="14.25" customHeight="1">
      <c r="A30" s="53"/>
      <c r="B30" s="54"/>
      <c r="C30" s="165" t="s">
        <v>59</v>
      </c>
      <c r="D30" s="53"/>
      <c r="E30" s="53"/>
      <c r="F30" s="384" t="s">
        <v>59</v>
      </c>
      <c r="G30" s="384"/>
      <c r="H30" s="384"/>
      <c r="I30" s="384"/>
      <c r="J30" s="384"/>
      <c r="K30" s="384"/>
      <c r="L30" s="164"/>
      <c r="M30" s="164"/>
      <c r="N30" s="164"/>
      <c r="O30" s="59"/>
      <c r="P30" s="59"/>
    </row>
    <row r="31" spans="1:16" ht="15.75">
      <c r="A31" s="53"/>
      <c r="B31" s="54"/>
      <c r="C31" s="53"/>
      <c r="D31" s="53"/>
      <c r="E31" s="53"/>
      <c r="F31" s="164"/>
      <c r="G31" s="164"/>
      <c r="H31" s="164"/>
      <c r="I31" s="164"/>
      <c r="J31" s="164"/>
      <c r="K31" s="164"/>
      <c r="L31" s="164"/>
      <c r="M31" s="164"/>
      <c r="N31" s="164"/>
      <c r="O31" s="59"/>
      <c r="P31" s="59"/>
    </row>
    <row r="32" spans="1:16" ht="15.75">
      <c r="A32" s="53" t="s">
        <v>61</v>
      </c>
      <c r="B32" s="54"/>
      <c r="C32" s="55"/>
      <c r="D32" s="53"/>
      <c r="E32" s="53"/>
      <c r="F32" s="164"/>
      <c r="G32" s="164"/>
      <c r="H32" s="164"/>
      <c r="I32" s="164"/>
      <c r="J32" s="164"/>
      <c r="K32" s="164"/>
      <c r="L32" s="164"/>
      <c r="M32" s="164"/>
      <c r="N32" s="164"/>
      <c r="O32" s="59"/>
      <c r="P32" s="59"/>
    </row>
  </sheetData>
  <sheetProtection/>
  <mergeCells count="17">
    <mergeCell ref="L11:P11"/>
    <mergeCell ref="A1:B1"/>
    <mergeCell ref="A2:B2"/>
    <mergeCell ref="A3:P3"/>
    <mergeCell ref="A5:G5"/>
    <mergeCell ref="A6:E6"/>
    <mergeCell ref="L8:M8"/>
    <mergeCell ref="A11:A12"/>
    <mergeCell ref="C26:K26"/>
    <mergeCell ref="A27:C27"/>
    <mergeCell ref="F30:K30"/>
    <mergeCell ref="B11:B12"/>
    <mergeCell ref="C11:C12"/>
    <mergeCell ref="D11:D12"/>
    <mergeCell ref="C25:K25"/>
    <mergeCell ref="E11:E12"/>
    <mergeCell ref="F11:K11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80" r:id="rId1"/>
  <headerFooter scaleWithDoc="0" alignWithMargins="0">
    <oddHeader xml:space="preserve">&amp;LIepirkums MNP2014/16_ERAF&amp;CDarbu daudzumu saraksts
Lokālā tāme Nr.6&amp;R&amp;9 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0">
      <selection activeCell="A7" sqref="A7:E7"/>
    </sheetView>
  </sheetViews>
  <sheetFormatPr defaultColWidth="9.140625" defaultRowHeight="12.75"/>
  <cols>
    <col min="1" max="2" width="6.421875" style="57" customWidth="1"/>
    <col min="3" max="3" width="42.140625" style="57" customWidth="1"/>
    <col min="4" max="5" width="8.57421875" style="57" customWidth="1"/>
    <col min="6" max="6" width="8.140625" style="57" customWidth="1"/>
    <col min="7" max="7" width="9.28125" style="57" customWidth="1"/>
    <col min="8" max="16" width="7.57421875" style="57" customWidth="1"/>
    <col min="17" max="17" width="11.57421875" style="57" customWidth="1"/>
    <col min="18" max="16384" width="9.140625" style="57" customWidth="1"/>
  </cols>
  <sheetData>
    <row r="1" ht="15.75">
      <c r="G1" s="226" t="s">
        <v>586</v>
      </c>
    </row>
    <row r="2" spans="1:7" s="60" customFormat="1" ht="16.5" customHeight="1">
      <c r="A2" s="391"/>
      <c r="B2" s="391"/>
      <c r="C2" s="27"/>
      <c r="D2" s="27"/>
      <c r="E2" s="152"/>
      <c r="G2" s="247" t="s">
        <v>620</v>
      </c>
    </row>
    <row r="3" spans="1:5" s="60" customFormat="1" ht="14.25" customHeight="1">
      <c r="A3" s="392"/>
      <c r="B3" s="392"/>
      <c r="C3" s="170"/>
      <c r="D3" s="170"/>
      <c r="E3" s="152"/>
    </row>
    <row r="4" spans="1:16" s="60" customFormat="1" ht="15.75">
      <c r="A4" s="385" t="s">
        <v>14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</row>
    <row r="5" spans="1:16" s="60" customFormat="1" ht="18" customHeight="1">
      <c r="A5" s="5" t="s">
        <v>28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60" customFormat="1" ht="18" customHeight="1">
      <c r="A6" s="352" t="s">
        <v>15</v>
      </c>
      <c r="B6" s="352"/>
      <c r="C6" s="352"/>
      <c r="D6" s="352"/>
      <c r="E6" s="352"/>
      <c r="F6" s="352"/>
      <c r="G6" s="352"/>
      <c r="H6" s="22"/>
      <c r="I6" s="22"/>
      <c r="J6" s="22"/>
      <c r="K6" s="22"/>
      <c r="L6" s="22"/>
      <c r="M6" s="22"/>
      <c r="N6" s="22"/>
      <c r="O6" s="22"/>
      <c r="P6" s="22"/>
    </row>
    <row r="7" spans="1:16" s="60" customFormat="1" ht="18" customHeight="1">
      <c r="A7" s="352" t="s">
        <v>63</v>
      </c>
      <c r="B7" s="352"/>
      <c r="C7" s="352"/>
      <c r="D7" s="352"/>
      <c r="E7" s="35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s="60" customFormat="1" ht="18" customHeight="1">
      <c r="A8" s="6" t="s">
        <v>649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60" customFormat="1" ht="18" customHeight="1">
      <c r="A9" s="62"/>
      <c r="B9" s="62"/>
      <c r="F9" s="67"/>
      <c r="G9" s="67"/>
      <c r="H9" s="68"/>
      <c r="I9" s="68"/>
      <c r="J9" s="68"/>
      <c r="K9" s="65"/>
      <c r="L9" s="386"/>
      <c r="M9" s="386"/>
      <c r="N9" s="69"/>
      <c r="O9" s="65"/>
      <c r="P9" s="70"/>
    </row>
    <row r="10" spans="1:16" ht="18" customHeight="1">
      <c r="A10" s="71"/>
      <c r="B10" s="71"/>
      <c r="F10" s="58"/>
      <c r="G10" s="67"/>
      <c r="H10" s="67"/>
      <c r="I10" s="67"/>
      <c r="J10" s="67"/>
      <c r="K10" s="59"/>
      <c r="L10" s="72" t="s">
        <v>64</v>
      </c>
      <c r="M10" s="28"/>
      <c r="N10" s="59"/>
      <c r="O10" s="59"/>
      <c r="P10" s="67"/>
    </row>
    <row r="11" spans="1:16" ht="12.7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228"/>
      <c r="N11" s="71"/>
      <c r="O11" s="71"/>
      <c r="P11" s="71"/>
    </row>
    <row r="12" spans="1:16" s="60" customFormat="1" ht="31.5" customHeight="1">
      <c r="A12" s="380" t="s">
        <v>16</v>
      </c>
      <c r="B12" s="387" t="s">
        <v>65</v>
      </c>
      <c r="C12" s="387" t="s">
        <v>66</v>
      </c>
      <c r="D12" s="388" t="s">
        <v>67</v>
      </c>
      <c r="E12" s="379" t="s">
        <v>68</v>
      </c>
      <c r="F12" s="380" t="s">
        <v>69</v>
      </c>
      <c r="G12" s="380"/>
      <c r="H12" s="380"/>
      <c r="I12" s="380"/>
      <c r="J12" s="380"/>
      <c r="K12" s="380"/>
      <c r="L12" s="376" t="s">
        <v>70</v>
      </c>
      <c r="M12" s="376"/>
      <c r="N12" s="376"/>
      <c r="O12" s="376"/>
      <c r="P12" s="376"/>
    </row>
    <row r="13" spans="1:16" ht="82.5" customHeight="1">
      <c r="A13" s="380"/>
      <c r="B13" s="387"/>
      <c r="C13" s="387"/>
      <c r="D13" s="388"/>
      <c r="E13" s="379"/>
      <c r="F13" s="309" t="s">
        <v>625</v>
      </c>
      <c r="G13" s="309" t="s">
        <v>71</v>
      </c>
      <c r="H13" s="309" t="s">
        <v>626</v>
      </c>
      <c r="I13" s="309" t="s">
        <v>627</v>
      </c>
      <c r="J13" s="309" t="s">
        <v>628</v>
      </c>
      <c r="K13" s="310" t="s">
        <v>629</v>
      </c>
      <c r="L13" s="309" t="s">
        <v>630</v>
      </c>
      <c r="M13" s="309" t="s">
        <v>626</v>
      </c>
      <c r="N13" s="309" t="s">
        <v>631</v>
      </c>
      <c r="O13" s="309" t="s">
        <v>628</v>
      </c>
      <c r="P13" s="311" t="s">
        <v>72</v>
      </c>
    </row>
    <row r="14" spans="1:16" ht="15.75">
      <c r="A14" s="74">
        <v>1</v>
      </c>
      <c r="B14" s="75">
        <v>2</v>
      </c>
      <c r="C14" s="75">
        <v>3</v>
      </c>
      <c r="D14" s="75">
        <v>4</v>
      </c>
      <c r="E14" s="75">
        <v>5</v>
      </c>
      <c r="F14" s="231">
        <v>6</v>
      </c>
      <c r="G14" s="231">
        <v>7</v>
      </c>
      <c r="H14" s="231">
        <v>8</v>
      </c>
      <c r="I14" s="231">
        <v>9</v>
      </c>
      <c r="J14" s="231">
        <v>10</v>
      </c>
      <c r="K14" s="231">
        <v>11</v>
      </c>
      <c r="L14" s="231">
        <v>12</v>
      </c>
      <c r="M14" s="231">
        <v>13</v>
      </c>
      <c r="N14" s="231">
        <v>14</v>
      </c>
      <c r="O14" s="231">
        <v>15</v>
      </c>
      <c r="P14" s="232">
        <v>16</v>
      </c>
    </row>
    <row r="15" spans="1:16" ht="19.5">
      <c r="A15" s="248"/>
      <c r="B15" s="249"/>
      <c r="C15" s="268" t="s">
        <v>587</v>
      </c>
      <c r="D15" s="268"/>
      <c r="E15" s="268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1"/>
    </row>
    <row r="16" spans="1:16" ht="15.75">
      <c r="A16" s="269" t="s">
        <v>18</v>
      </c>
      <c r="B16" s="253"/>
      <c r="C16" s="270" t="s">
        <v>588</v>
      </c>
      <c r="D16" s="271" t="s">
        <v>89</v>
      </c>
      <c r="E16" s="272">
        <v>1</v>
      </c>
      <c r="F16" s="273"/>
      <c r="G16" s="97"/>
      <c r="H16" s="97"/>
      <c r="I16" s="202"/>
      <c r="J16" s="257"/>
      <c r="K16" s="97"/>
      <c r="L16" s="98"/>
      <c r="M16" s="98"/>
      <c r="N16" s="98"/>
      <c r="O16" s="98"/>
      <c r="P16" s="181"/>
    </row>
    <row r="17" spans="1:16" ht="15.75">
      <c r="A17" s="269" t="s">
        <v>43</v>
      </c>
      <c r="B17" s="253"/>
      <c r="C17" s="270" t="s">
        <v>589</v>
      </c>
      <c r="D17" s="274" t="s">
        <v>89</v>
      </c>
      <c r="E17" s="275">
        <v>2</v>
      </c>
      <c r="F17" s="98"/>
      <c r="G17" s="97"/>
      <c r="H17" s="97"/>
      <c r="I17" s="260"/>
      <c r="J17" s="97"/>
      <c r="K17" s="97"/>
      <c r="L17" s="98"/>
      <c r="M17" s="98"/>
      <c r="N17" s="98"/>
      <c r="O17" s="98"/>
      <c r="P17" s="181"/>
    </row>
    <row r="18" spans="1:16" ht="30">
      <c r="A18" s="269" t="s">
        <v>45</v>
      </c>
      <c r="B18" s="253"/>
      <c r="C18" s="318" t="s">
        <v>590</v>
      </c>
      <c r="D18" s="274" t="s">
        <v>120</v>
      </c>
      <c r="E18" s="275">
        <v>1</v>
      </c>
      <c r="F18" s="98"/>
      <c r="G18" s="97"/>
      <c r="H18" s="97"/>
      <c r="I18" s="98"/>
      <c r="J18" s="97"/>
      <c r="K18" s="97"/>
      <c r="L18" s="98"/>
      <c r="M18" s="98"/>
      <c r="N18" s="98"/>
      <c r="O18" s="98"/>
      <c r="P18" s="181"/>
    </row>
    <row r="19" spans="1:16" ht="30">
      <c r="A19" s="269" t="s">
        <v>47</v>
      </c>
      <c r="B19" s="253"/>
      <c r="C19" s="319" t="s">
        <v>591</v>
      </c>
      <c r="D19" s="274" t="s">
        <v>89</v>
      </c>
      <c r="E19" s="272">
        <v>1</v>
      </c>
      <c r="F19" s="98"/>
      <c r="G19" s="97"/>
      <c r="H19" s="97"/>
      <c r="I19" s="98"/>
      <c r="J19" s="97"/>
      <c r="K19" s="97"/>
      <c r="L19" s="98"/>
      <c r="M19" s="98"/>
      <c r="N19" s="98"/>
      <c r="O19" s="98"/>
      <c r="P19" s="181"/>
    </row>
    <row r="20" spans="1:16" ht="15.75">
      <c r="A20" s="269" t="s">
        <v>49</v>
      </c>
      <c r="B20" s="253"/>
      <c r="C20" s="276" t="s">
        <v>592</v>
      </c>
      <c r="D20" s="271" t="s">
        <v>120</v>
      </c>
      <c r="E20" s="271">
        <v>1</v>
      </c>
      <c r="F20" s="260"/>
      <c r="G20" s="98"/>
      <c r="H20" s="277"/>
      <c r="I20" s="260"/>
      <c r="J20" s="277"/>
      <c r="K20" s="97"/>
      <c r="L20" s="98"/>
      <c r="M20" s="98"/>
      <c r="N20" s="98"/>
      <c r="O20" s="98"/>
      <c r="P20" s="181"/>
    </row>
    <row r="21" spans="1:16" ht="30">
      <c r="A21" s="269" t="s">
        <v>50</v>
      </c>
      <c r="B21" s="253"/>
      <c r="C21" s="346" t="s">
        <v>644</v>
      </c>
      <c r="D21" s="278" t="s">
        <v>120</v>
      </c>
      <c r="E21" s="278">
        <v>1</v>
      </c>
      <c r="F21" s="273"/>
      <c r="G21" s="97"/>
      <c r="H21" s="97"/>
      <c r="I21" s="262"/>
      <c r="J21" s="262"/>
      <c r="K21" s="97"/>
      <c r="L21" s="98"/>
      <c r="M21" s="98"/>
      <c r="N21" s="98"/>
      <c r="O21" s="98"/>
      <c r="P21" s="181"/>
    </row>
    <row r="22" spans="1:16" ht="15.75">
      <c r="A22" s="269" t="s">
        <v>51</v>
      </c>
      <c r="B22" s="253"/>
      <c r="C22" s="276" t="s">
        <v>593</v>
      </c>
      <c r="D22" s="271" t="s">
        <v>120</v>
      </c>
      <c r="E22" s="275">
        <v>1</v>
      </c>
      <c r="F22" s="262"/>
      <c r="G22" s="97"/>
      <c r="H22" s="97"/>
      <c r="I22" s="262"/>
      <c r="J22" s="262"/>
      <c r="K22" s="97"/>
      <c r="L22" s="98"/>
      <c r="M22" s="98"/>
      <c r="N22" s="98"/>
      <c r="O22" s="98"/>
      <c r="P22" s="181"/>
    </row>
    <row r="23" spans="1:16" ht="15.75">
      <c r="A23" s="269" t="s">
        <v>52</v>
      </c>
      <c r="B23" s="253"/>
      <c r="C23" s="276" t="s">
        <v>594</v>
      </c>
      <c r="D23" s="279" t="s">
        <v>120</v>
      </c>
      <c r="E23" s="280">
        <v>1</v>
      </c>
      <c r="F23" s="266"/>
      <c r="G23" s="267"/>
      <c r="H23" s="267"/>
      <c r="I23" s="266"/>
      <c r="J23" s="266"/>
      <c r="K23" s="267"/>
      <c r="L23" s="245"/>
      <c r="M23" s="245"/>
      <c r="N23" s="245"/>
      <c r="O23" s="245"/>
      <c r="P23" s="246"/>
    </row>
    <row r="24" spans="1:16" s="152" customFormat="1" ht="15.75" customHeight="1">
      <c r="A24" s="144"/>
      <c r="B24" s="145"/>
      <c r="C24" s="146" t="s">
        <v>238</v>
      </c>
      <c r="D24" s="147"/>
      <c r="E24" s="148"/>
      <c r="F24" s="149"/>
      <c r="G24" s="149"/>
      <c r="H24" s="149"/>
      <c r="I24" s="149"/>
      <c r="J24" s="149"/>
      <c r="K24" s="149"/>
      <c r="L24" s="150"/>
      <c r="M24" s="150"/>
      <c r="N24" s="150"/>
      <c r="O24" s="150"/>
      <c r="P24" s="151"/>
    </row>
    <row r="25" spans="1:16" s="157" customFormat="1" ht="15.75" customHeight="1">
      <c r="A25" s="153"/>
      <c r="B25" s="154"/>
      <c r="C25" s="381" t="s">
        <v>239</v>
      </c>
      <c r="D25" s="381"/>
      <c r="E25" s="381"/>
      <c r="F25" s="381"/>
      <c r="G25" s="381"/>
      <c r="H25" s="381"/>
      <c r="I25" s="381"/>
      <c r="J25" s="381"/>
      <c r="K25" s="381"/>
      <c r="L25" s="155"/>
      <c r="M25" s="155"/>
      <c r="N25" s="155"/>
      <c r="O25" s="155"/>
      <c r="P25" s="156"/>
    </row>
    <row r="26" spans="1:16" ht="16.5" customHeight="1">
      <c r="A26" s="158"/>
      <c r="B26" s="159"/>
      <c r="C26" s="382" t="s">
        <v>240</v>
      </c>
      <c r="D26" s="382"/>
      <c r="E26" s="382"/>
      <c r="F26" s="382"/>
      <c r="G26" s="382"/>
      <c r="H26" s="382"/>
      <c r="I26" s="382"/>
      <c r="J26" s="382"/>
      <c r="K26" s="382"/>
      <c r="L26" s="160"/>
      <c r="M26" s="160"/>
      <c r="N26" s="160"/>
      <c r="O26" s="160"/>
      <c r="P26" s="161"/>
    </row>
    <row r="27" spans="1:16" s="157" customFormat="1" ht="15.75">
      <c r="A27" s="383"/>
      <c r="B27" s="383"/>
      <c r="C27" s="383"/>
      <c r="D27" s="162"/>
      <c r="E27" s="163"/>
      <c r="F27" s="164"/>
      <c r="G27" s="164"/>
      <c r="H27" s="164"/>
      <c r="I27" s="164"/>
      <c r="J27" s="164"/>
      <c r="K27" s="164"/>
      <c r="L27" s="164"/>
      <c r="M27" s="164"/>
      <c r="N27" s="164" t="s">
        <v>241</v>
      </c>
      <c r="O27" s="56"/>
      <c r="P27" s="56"/>
    </row>
    <row r="28" spans="6:16" ht="15.75">
      <c r="F28" s="58"/>
      <c r="G28" s="58"/>
      <c r="H28" s="59"/>
      <c r="I28" s="59"/>
      <c r="J28" s="59"/>
      <c r="K28" s="59"/>
      <c r="L28" s="59"/>
      <c r="M28" s="59"/>
      <c r="N28" s="59"/>
      <c r="O28" s="59"/>
      <c r="P28" s="59"/>
    </row>
    <row r="29" spans="1:16" ht="15.75">
      <c r="A29" s="53" t="s">
        <v>58</v>
      </c>
      <c r="B29" s="54"/>
      <c r="C29" s="55"/>
      <c r="D29" s="53" t="s">
        <v>60</v>
      </c>
      <c r="E29" s="53"/>
      <c r="F29" s="56"/>
      <c r="G29" s="56"/>
      <c r="H29" s="56"/>
      <c r="I29" s="56"/>
      <c r="J29" s="56"/>
      <c r="K29" s="56"/>
      <c r="L29" s="164"/>
      <c r="M29" s="164"/>
      <c r="N29" s="164"/>
      <c r="O29" s="59"/>
      <c r="P29" s="59"/>
    </row>
    <row r="30" spans="1:16" ht="14.25" customHeight="1">
      <c r="A30" s="53"/>
      <c r="B30" s="54"/>
      <c r="C30" s="165" t="s">
        <v>59</v>
      </c>
      <c r="D30" s="53"/>
      <c r="E30" s="53"/>
      <c r="F30" s="384" t="s">
        <v>59</v>
      </c>
      <c r="G30" s="384"/>
      <c r="H30" s="384"/>
      <c r="I30" s="384"/>
      <c r="J30" s="384"/>
      <c r="K30" s="384"/>
      <c r="L30" s="164"/>
      <c r="M30" s="164"/>
      <c r="N30" s="164"/>
      <c r="O30" s="59"/>
      <c r="P30" s="59"/>
    </row>
    <row r="31" spans="1:16" ht="15.75">
      <c r="A31" s="53"/>
      <c r="B31" s="54"/>
      <c r="C31" s="53"/>
      <c r="D31" s="53"/>
      <c r="E31" s="53"/>
      <c r="F31" s="164"/>
      <c r="G31" s="164"/>
      <c r="H31" s="164"/>
      <c r="I31" s="164"/>
      <c r="J31" s="164"/>
      <c r="K31" s="164"/>
      <c r="L31" s="164"/>
      <c r="M31" s="164"/>
      <c r="N31" s="164"/>
      <c r="O31" s="59"/>
      <c r="P31" s="59"/>
    </row>
    <row r="32" spans="1:16" ht="15.75">
      <c r="A32" s="53" t="s">
        <v>61</v>
      </c>
      <c r="B32" s="54"/>
      <c r="C32" s="55"/>
      <c r="D32" s="53"/>
      <c r="E32" s="53"/>
      <c r="F32" s="164"/>
      <c r="G32" s="164"/>
      <c r="H32" s="164"/>
      <c r="I32" s="164"/>
      <c r="J32" s="164"/>
      <c r="K32" s="164"/>
      <c r="L32" s="164"/>
      <c r="M32" s="164"/>
      <c r="N32" s="164"/>
      <c r="O32" s="59"/>
      <c r="P32" s="59"/>
    </row>
  </sheetData>
  <sheetProtection/>
  <mergeCells count="17">
    <mergeCell ref="L12:P12"/>
    <mergeCell ref="A2:B2"/>
    <mergeCell ref="A3:B3"/>
    <mergeCell ref="A4:P4"/>
    <mergeCell ref="A6:G6"/>
    <mergeCell ref="A7:E7"/>
    <mergeCell ref="L9:M9"/>
    <mergeCell ref="A12:A13"/>
    <mergeCell ref="C26:K26"/>
    <mergeCell ref="A27:C27"/>
    <mergeCell ref="F30:K30"/>
    <mergeCell ref="B12:B13"/>
    <mergeCell ref="C12:C13"/>
    <mergeCell ref="D12:D13"/>
    <mergeCell ref="C25:K25"/>
    <mergeCell ref="E12:E13"/>
    <mergeCell ref="F12:K12"/>
  </mergeCells>
  <printOptions horizontalCentered="1"/>
  <pageMargins left="0.984251968503937" right="0.984251968503937" top="0.7874015748031497" bottom="0.7874015748031497" header="0.5118110236220472" footer="0.5118110236220472"/>
  <pageSetup fitToHeight="0" horizontalDpi="600" verticalDpi="600" orientation="landscape" paperSize="9" scale="80" r:id="rId1"/>
  <headerFooter alignWithMargins="0">
    <oddHeader xml:space="preserve">&amp;LIepirkums MNP2014/16_ERAF&amp;CDarbu daudzumu saraksts
Lokālā tāme Nr.7&amp;R&amp;9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</dc:creator>
  <cp:keywords/>
  <dc:description/>
  <cp:lastModifiedBy>Signe</cp:lastModifiedBy>
  <cp:lastPrinted>2014-04-04T08:06:59Z</cp:lastPrinted>
  <dcterms:created xsi:type="dcterms:W3CDTF">2014-03-11T14:23:29Z</dcterms:created>
  <dcterms:modified xsi:type="dcterms:W3CDTF">2014-04-04T08:07:04Z</dcterms:modified>
  <cp:category/>
  <cp:version/>
  <cp:contentType/>
  <cp:contentStatus/>
</cp:coreProperties>
</file>