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46" activeTab="5"/>
  </bookViews>
  <sheets>
    <sheet name="Būvnieka koptāme" sheetId="1" r:id="rId1"/>
    <sheet name="Kopsavilkums" sheetId="2" r:id="rId2"/>
    <sheet name="LT-1;Vispārceltnieciskie darbi" sheetId="3" r:id="rId3"/>
    <sheet name="LT-2;AVK" sheetId="4" r:id="rId4"/>
    <sheet name="LT-3; ūdensapg, kan iekšējie" sheetId="5" r:id="rId5"/>
    <sheet name="LT-4; Elektroapgāde" sheetId="6" r:id="rId6"/>
  </sheets>
  <definedNames>
    <definedName name="_xlnm.Print_Area" localSheetId="0">'Būvnieka koptāme'!$A$1:$N$28</definedName>
    <definedName name="_xlnm.Print_Area" localSheetId="1">'Kopsavilkums'!$A$1:$H$34</definedName>
    <definedName name="_xlnm.Print_Area" localSheetId="2">'LT-1;Vispārceltnieciskie darbi'!$A$2:$O$76</definedName>
    <definedName name="_xlnm.Print_Area" localSheetId="3">'LT-2;AVK'!$A$2:$O$106</definedName>
    <definedName name="_xlnm.Print_Area" localSheetId="4">'LT-3; ūdensapg, kan iekšējie'!$A$2:$O$132</definedName>
    <definedName name="_xlnm.Print_Area" localSheetId="5">'LT-4; Elektroapgāde'!$A$2:$O$70</definedName>
    <definedName name="_xlnm.Print_Titles" localSheetId="1">'Kopsavilkums'!$13:$17</definedName>
    <definedName name="_xlnm.Print_Titles" localSheetId="2">'LT-1;Vispārceltnieciskie darbi'!$12:$14</definedName>
    <definedName name="_xlnm.Print_Titles" localSheetId="3">'LT-2;AVK'!$12:$14</definedName>
    <definedName name="_xlnm.Print_Titles" localSheetId="4">'LT-3; ūdensapg, kan iekšējie'!$12:$14</definedName>
    <definedName name="_xlnm.Print_Titles" localSheetId="5">'LT-4; Elektroapgāde'!$12:$14</definedName>
  </definedNames>
  <calcPr fullCalcOnLoad="1"/>
</workbook>
</file>

<file path=xl/sharedStrings.xml><?xml version="1.0" encoding="utf-8"?>
<sst xmlns="http://schemas.openxmlformats.org/spreadsheetml/2006/main" count="889" uniqueCount="509">
  <si>
    <t>Kopsavilkuma aprēķini par darbu vai konstruktīvo elementu veidiem</t>
  </si>
  <si>
    <t>Kopējā darbietilpība, c/h</t>
  </si>
  <si>
    <t xml:space="preserve">Tāme sastādīta: </t>
  </si>
  <si>
    <t>Nr. P.k.</t>
  </si>
  <si>
    <t>Kods, tāmes Nr.</t>
  </si>
  <si>
    <t xml:space="preserve">Darba veids vai konstruktīvā elementa nosaukums </t>
  </si>
  <si>
    <t>Tai skaitā</t>
  </si>
  <si>
    <t>Virsizdevumi</t>
  </si>
  <si>
    <t>t.sk. Darba aizsardzība</t>
  </si>
  <si>
    <t>Peļņa</t>
  </si>
  <si>
    <t>Pavisam kopā</t>
  </si>
  <si>
    <t xml:space="preserve">Sastādīja: </t>
  </si>
  <si>
    <t xml:space="preserve">Pārbaudīja: </t>
  </si>
  <si>
    <t>APSTIPRINU</t>
  </si>
  <si>
    <t>Z.v.</t>
  </si>
  <si>
    <t>Tāme sastādīta:</t>
  </si>
  <si>
    <t>Nr.p.k.</t>
  </si>
  <si>
    <t>Pavisam būvniecības izmaksas</t>
  </si>
  <si>
    <t>Kopā</t>
  </si>
  <si>
    <t>PVN %</t>
  </si>
  <si>
    <t>Sastādīja</t>
  </si>
  <si>
    <t>Tāmes izmaksas:</t>
  </si>
  <si>
    <t>Meh</t>
  </si>
  <si>
    <t>gb.</t>
  </si>
  <si>
    <t>Objekta nosaukums</t>
  </si>
  <si>
    <t>Objekta adrese</t>
  </si>
  <si>
    <t>Pasūtītājs</t>
  </si>
  <si>
    <t>Nr.</t>
  </si>
  <si>
    <t>Darbu un izdevumu nosaukums</t>
  </si>
  <si>
    <t>Mērv.</t>
  </si>
  <si>
    <t>Daudz.</t>
  </si>
  <si>
    <t>Vienības izmaksa</t>
  </si>
  <si>
    <t>Kopējā izmaksa</t>
  </si>
  <si>
    <t>Darbietilpība (c/h)</t>
  </si>
  <si>
    <t>kompl.</t>
  </si>
  <si>
    <t>gb</t>
  </si>
  <si>
    <t>m</t>
  </si>
  <si>
    <t>Laika norm.c/h</t>
  </si>
  <si>
    <t>Kopā:</t>
  </si>
  <si>
    <t>Materiālu apmaiņas un būvgružu transporta izdevumi</t>
  </si>
  <si>
    <t>m2</t>
  </si>
  <si>
    <t>m3</t>
  </si>
  <si>
    <t>kompl</t>
  </si>
  <si>
    <t>1.002</t>
  </si>
  <si>
    <t>1.003</t>
  </si>
  <si>
    <t>1.004</t>
  </si>
  <si>
    <t>1.005</t>
  </si>
  <si>
    <t>1.006</t>
  </si>
  <si>
    <t>kpl.</t>
  </si>
  <si>
    <t>Materiālu specifikāciju precizēt pirms montāžas darbu uzsākšanas.</t>
  </si>
  <si>
    <t>2.001</t>
  </si>
  <si>
    <t>2.002</t>
  </si>
  <si>
    <t>2.003</t>
  </si>
  <si>
    <t>3.013</t>
  </si>
  <si>
    <t>3.014</t>
  </si>
  <si>
    <t>3.015</t>
  </si>
  <si>
    <t>3.016</t>
  </si>
  <si>
    <t>3.017</t>
  </si>
  <si>
    <t>3.018</t>
  </si>
  <si>
    <t>4.001</t>
  </si>
  <si>
    <t>4.002</t>
  </si>
  <si>
    <t>4.003</t>
  </si>
  <si>
    <t>Būvniecības koptāme (būvnieks)</t>
  </si>
  <si>
    <t>Darba devēja sociālais nodoklis</t>
  </si>
  <si>
    <t>1.Demontāžas darbi</t>
  </si>
  <si>
    <t>1. Demontāžas un sagatavošanās darbi</t>
  </si>
  <si>
    <t>1.001</t>
  </si>
  <si>
    <t>Būvlaukuma sagatavošanas darbi</t>
  </si>
  <si>
    <t>1. Vispārceltnieciskie darbi</t>
  </si>
  <si>
    <t>obj.</t>
  </si>
  <si>
    <t>Biotualetes piegāde, īre</t>
  </si>
  <si>
    <t>Būvtāfele</t>
  </si>
  <si>
    <t>Būvgružu savākšana, izvešana, konteinera īre</t>
  </si>
  <si>
    <r>
      <t>m</t>
    </r>
    <r>
      <rPr>
        <vertAlign val="superscript"/>
        <sz val="10"/>
        <rFont val="Arial"/>
        <family val="2"/>
      </rPr>
      <t>2</t>
    </r>
  </si>
  <si>
    <t>Sastādīja:</t>
  </si>
  <si>
    <t>kpl</t>
  </si>
  <si>
    <t>tm</t>
  </si>
  <si>
    <t>tm.</t>
  </si>
  <si>
    <t>2.005</t>
  </si>
  <si>
    <t>3.001</t>
  </si>
  <si>
    <t>3.002</t>
  </si>
  <si>
    <t>3.003</t>
  </si>
  <si>
    <t>3.004</t>
  </si>
  <si>
    <t>3.005</t>
  </si>
  <si>
    <t>3.006</t>
  </si>
  <si>
    <t>3.007</t>
  </si>
  <si>
    <t>3.008</t>
  </si>
  <si>
    <t>3.009</t>
  </si>
  <si>
    <t>3.010</t>
  </si>
  <si>
    <t>3.011</t>
  </si>
  <si>
    <t>3.012</t>
  </si>
  <si>
    <t>Sagatavošanās un demontāžas darbi</t>
  </si>
  <si>
    <t xml:space="preserve">Demontēt esošo koka dēļu grīdas konstrukciju. </t>
  </si>
  <si>
    <t xml:space="preserve">Iveidot atbalsta konstrukciju esošajai koka grīdai </t>
  </si>
  <si>
    <t>Demontēt esošo ventilācijas kanālu un izvadu, atjaunot koka pārseguma konstrukciju šķērsojuma vietā</t>
  </si>
  <si>
    <t>Demontēt esošos apkures radiatorus pārvietošanai citā vietā. Nodrošinot apkures sistēmas nepārtrauktu darbību</t>
  </si>
  <si>
    <t>Demontēt esošo elektroinstalāciju telpās 140m2 platībā, nodrošinot nepārtraukt pārējā objekta elektroapgādi</t>
  </si>
  <si>
    <t>Grunts papildināšana/nomaiņa zemgrīdas konstrukcijai blietējot vid.h=0,3m</t>
  </si>
  <si>
    <t>Esošo zemgrīdas šahtu pārbūve atbilstoši jaunajai grīdas konstrukcijai (šahtas sienas m)</t>
  </si>
  <si>
    <t>Grīdas, sienu konstrukciju izbūve</t>
  </si>
  <si>
    <t xml:space="preserve">Betona siltināta grīdas konstrukcija uz grunts (siltumizolācija polistirols mitrumizturīgs ≤3%, spiedes izturība ≥150kPa b-100mm) konstrukcija GR1 (Lapa AR-3) </t>
  </si>
  <si>
    <t xml:space="preserve">Betona siltināta grīdas konstrukcija uz grunts (siltumizolācija polistirols mitrumizturīgs ≤3%, spiedes izturība ≥150kPa b-100mm) konstrukcija GR2 (Lapa AR-3) </t>
  </si>
  <si>
    <t>Akmens masas flīžu grīdas seguma konstrukcijas izbūve ieskaitot kājlīstes (perimetrs 50m)</t>
  </si>
  <si>
    <t>Grīdas linoleja seguma ieklāšana (linolejs atbilstošs pirmskolas iestāžu higiēnas prasībām), ieskaitot kājlīstes (perimetrs 40m)</t>
  </si>
  <si>
    <t>Dažādu grīdas segumu savienojumu līstu uzstādīšana (iestrādātas grīdas nesošajā konstrukcijā)</t>
  </si>
  <si>
    <t>Šķērsienas konstrukcijas montāža b=150mm pildītu ar skaņas izolāciju (akmens vate 100mm) S-2 sk. Lapas AR2;3</t>
  </si>
  <si>
    <t>Šķērsienas konstrukcijas montāža b=150mm pildītu ar skaņas izolāciju (akmens vate 100mm)  no vienas puses ugunsdrošais reģipsis S-3 sk. Lapas AR2;3</t>
  </si>
  <si>
    <t>Esošas koka šķērsienas konstrukcijas apšūšana ar ugunsdrošo reģipsi uz līmjavas S-4 sk.Lapas AR2;3</t>
  </si>
  <si>
    <t>Šķērsienas konstrukcijas montāža b=100mm pildītu ar skaņas izolāciju (akmens vate 50mm)  S-1 sk. Lapas AR2;3</t>
  </si>
  <si>
    <t>Iekšdurvju bloku montāža līdz 3m2 t.sk. Uzstādīt aplīstojumu, furnitūru</t>
  </si>
  <si>
    <t>Koka konstrukcijas krāsots iekšdurvju bloks (t.sk. Aplīstojums un furnitūra) 900x2050</t>
  </si>
  <si>
    <t>Koka konstrukcijas ugunsdrošs (EI-30) krāsots iekšdurvju bloks (t.sk. Aplīstojums un furnitūra) 900x2050</t>
  </si>
  <si>
    <t>Sienas, grīdas gristu konstrukcijas</t>
  </si>
  <si>
    <t>Grīdas</t>
  </si>
  <si>
    <t>Sienas</t>
  </si>
  <si>
    <t>Durvis</t>
  </si>
  <si>
    <t>Griesti</t>
  </si>
  <si>
    <t>Plāksnes-minerāls b≥13mm 600x600</t>
  </si>
  <si>
    <t>Minerālplākšnu 600x600 montāža griestu konstrukcijā</t>
  </si>
  <si>
    <t>Iekārto griestu konstrukcija: Rūpnieciski ražotas krāsotas metālā līstes, stiprinājumi,  solis 600x600 (perimetrs 85m)</t>
  </si>
  <si>
    <t>Izbūvēt reģipša 2kārtas kārbu inženierkimunikāciju nosegšanai 300x300</t>
  </si>
  <si>
    <t>Apdares darbi</t>
  </si>
  <si>
    <t>Reģipša, apmestas sienas virsmas gruntēšana un krāsošana 2x</t>
  </si>
  <si>
    <t>Apmestas sienas virsmas sagatavošana krāsošanai (Logu durvju ailas iekļautas platībā)</t>
  </si>
  <si>
    <t>Sienu virsmas remonts, plaisu, nelīdzenumu aizdrīvēšana apmetuma remonts (Logu durvju ailas iekļautas platībā)</t>
  </si>
  <si>
    <t>Reģipša sienas virsmas sagatavošana krāsošanai (šuves, špaktelēšana, slīpēšana), (Logu durvju ailas iekļautas platībā)</t>
  </si>
  <si>
    <t xml:space="preserve">Šahtas lūkas laidums līdz 1m nesošās metāla konstrukcijas izbūve </t>
  </si>
  <si>
    <t>Demontēt esošās sienas šahtas</t>
  </si>
  <si>
    <t>Darba samaksas likme (€/h)</t>
  </si>
  <si>
    <t>Darba alga €/h</t>
  </si>
  <si>
    <t>Materiāli     €</t>
  </si>
  <si>
    <t>Mehānismi €</t>
  </si>
  <si>
    <t>Kopā    €</t>
  </si>
  <si>
    <t>Darba alga €</t>
  </si>
  <si>
    <t>Materiāli        €</t>
  </si>
  <si>
    <t>€</t>
  </si>
  <si>
    <t>Demontēt esošās apkures caurļvadus ( sk.demont.plānu )</t>
  </si>
  <si>
    <t>Izveidot atvērumus sienās un griestu konstrukcijās Ølīdz 250mm inzenierkomunikāciju izbūvei</t>
  </si>
  <si>
    <t>Būvgružu savākšana, transportēšana un noglabāšana</t>
  </si>
  <si>
    <t>2. Ventilācijas sistēmas izbūve</t>
  </si>
  <si>
    <t>Gaisa nosūces sistēma N - 1</t>
  </si>
  <si>
    <t>Gaisa ventilatoru uzstādīšana tos stiprinot, atvēruma izveidošana sienas apdarē, hermetizēšana Ølīdz 250mm</t>
  </si>
  <si>
    <r>
      <t>Pieplūdes, nosūces restu uzstādīšana tās nostiprinot un hermetizējot S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>0,5m2</t>
    </r>
  </si>
  <si>
    <r>
      <t xml:space="preserve">Ārējā reste </t>
    </r>
    <r>
      <rPr>
        <sz val="10"/>
        <rFont val="Arial"/>
        <family val="2"/>
      </rPr>
      <t>Ø 100</t>
    </r>
  </si>
  <si>
    <t>Montē cinkotu apaļo gaisa vadu  un veidgabalus uzstāda stiprinājumus, savienojumus kniedē, hermetizē Ø līdz 300mm</t>
  </si>
  <si>
    <t>Gaisa vads Ø100, tērauda, cinkots</t>
  </si>
  <si>
    <r>
      <t>Līkums Ø100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tērauda cinkots</t>
    </r>
  </si>
  <si>
    <r>
      <t>Pretsvīšanas izolācijas (pārklāja) b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>50mm izbūve gaisa vadiem hermetizējot savienojumus</t>
    </r>
  </si>
  <si>
    <t>Palīgmateriāli izolācijas stiprināšanai, savienošanai</t>
  </si>
  <si>
    <t>Gaisa nosūces sistēma N - 2</t>
  </si>
  <si>
    <t>Gaisa ventilatoru uzstādīšana tos stiprinot, atvēruma izveidošana  griestu apdarē, hermetizēšana Ølīdz 250mm</t>
  </si>
  <si>
    <r>
      <t xml:space="preserve">Ārējā reste </t>
    </r>
    <r>
      <rPr>
        <sz val="10"/>
        <rFont val="Arial"/>
        <family val="2"/>
      </rPr>
      <t>Ø 160</t>
    </r>
  </si>
  <si>
    <t>Gaisa vads Ø160, tērauda, cinkots</t>
  </si>
  <si>
    <t>Dabīga gaisa nosūces sistēma DN-1</t>
  </si>
  <si>
    <t>Gaisa  nosūces restes uzstādīšana tos stiprinot, atvēruma izveidošana sienas, griestu  apdarē, hermetizēšana Ølīdz 250mm</t>
  </si>
  <si>
    <r>
      <t xml:space="preserve">Gaisa nosūces reste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160</t>
    </r>
  </si>
  <si>
    <r>
      <t xml:space="preserve">Gaisa nosūces reste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200</t>
    </r>
  </si>
  <si>
    <r>
      <t xml:space="preserve">Gaisa nosūces reste </t>
    </r>
    <r>
      <rPr>
        <sz val="10"/>
        <color indexed="8"/>
        <rFont val="Arial"/>
        <family val="2"/>
      </rPr>
      <t>Ø</t>
    </r>
    <r>
      <rPr>
        <sz val="10"/>
        <color indexed="8"/>
        <rFont val="Arial"/>
        <family val="2"/>
      </rPr>
      <t xml:space="preserve"> 250</t>
    </r>
  </si>
  <si>
    <t>Gaisa vads Ø200, tērauda, cinkots</t>
  </si>
  <si>
    <t>Gaisa vads Ø250, tērauda, cinkots</t>
  </si>
  <si>
    <t>Gaisa vads Ø400, tērauda, cinkots</t>
  </si>
  <si>
    <r>
      <t>Līkums Ø200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tērauda cinkots</t>
    </r>
  </si>
  <si>
    <r>
      <t>Līkums Ø250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tērauda cinkots</t>
    </r>
  </si>
  <si>
    <t>Pāreja 400/160, tērauda, cinkota</t>
  </si>
  <si>
    <t>Sānu pievienojums 400/200</t>
  </si>
  <si>
    <t>Sānu pievienojums 400/250</t>
  </si>
  <si>
    <r>
      <t>Pieplūdes, nosūces jumtiņu, izvadu izbūve tos nostiprinot un hermetizējot S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>0,5m2</t>
    </r>
  </si>
  <si>
    <t>Ventilācijas izvads ar jumtiņu 520x520, komplektā ar  jumta dekoratīvas kārbas H=400mm, jumtiņu, nosedzošajas plāksnei</t>
  </si>
  <si>
    <t xml:space="preserve">Montāžas palīgmateriāli </t>
  </si>
  <si>
    <t>Gaisa nosūces sistēmas WC telpas (3 kompl.)</t>
  </si>
  <si>
    <t>Esošo piekārto griestu konstrukcijas demontāža gaisa vadu izveidei un atpakļmontāža ar daļēju nomaiņu līdz 20%</t>
  </si>
  <si>
    <t>Iekārto griestu plāksnes, mirtumnoturīgu virsmu</t>
  </si>
  <si>
    <r>
      <t>Esošas ventilatorus atvienošana un pievienošana pie jaunas gaisa vadu līnijas  ar Ø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>300mm</t>
    </r>
  </si>
  <si>
    <t>Palīgmateriāli pārvienojumu izveidošanai</t>
  </si>
  <si>
    <t>Gaisa ventilatoru uzstādīšana tos stiprinot, atvēruma izveidošana griestu apdarē, hermetizēšana Ølīdz 250mm</t>
  </si>
  <si>
    <r>
      <t>Līkums Ø160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tērauda cinkots</t>
    </r>
  </si>
  <si>
    <t>Dažādi darbi</t>
  </si>
  <si>
    <t>Veidgabali</t>
  </si>
  <si>
    <t>Fasādes apdares atjaunošana ventilācijas izvadu vietās līdz 1m2</t>
  </si>
  <si>
    <r>
      <t xml:space="preserve">Demontēto radiatoru atpakaļuzstādīšana t.sk. Jauni cauruļvadi līdz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40mm garums līdz 3m, veidgabali</t>
    </r>
  </si>
  <si>
    <t>Stāvvadu posmu pieslēgšana pie esošajiem tīkliem (nodrošināt kopējās sistēmas nepārtrauktu darbību)</t>
  </si>
  <si>
    <r>
      <t xml:space="preserve">Tērauda ūdens-gāzes cauruļvadu uzstādīšana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līdz 40mm posmi līdz 5m</t>
    </r>
  </si>
  <si>
    <t xml:space="preserve">Aksiālais ventilators  ar elektrodzinēju  8W,  2400 min-1, komplektā ar  autom. pretspiedienu vārstu un regulējumu laika releju ( 20min.)        </t>
  </si>
  <si>
    <t>Sledža montāža iesk.kabeli PPJ 3x1,5mm2 L līdz 20m, montāžas kārbu ierīkošanu un pieslēgšanu elektības tīklam</t>
  </si>
  <si>
    <t xml:space="preserve">Aksiālais ventilators   ar elektrodzinēju  29W,  1700 min-1, komplektā ar  autom. pretspiedienu vārstu un  regulējumu laika releju ( 20min.)              </t>
  </si>
  <si>
    <t>Akmens vate</t>
  </si>
  <si>
    <t>Jumta izvada šķērsojuma konstrukcijas pretkondensāta izolācijas izveidošana un hermetizācija H= 1m</t>
  </si>
  <si>
    <t xml:space="preserve">Aksiālais ventilators SILENT 300   ar elektrodzinēju  29W,  1700 min-1, komplektā ar  autom. pretspiedienu vārstu un  regulējumu laika releju ( 20min.)                </t>
  </si>
  <si>
    <t>Telpu pārbūve pirmskolas izglītības iestādes vajadzībām</t>
  </si>
  <si>
    <t>Meža iela 23, Mārciena, Mārcienas pagasts, Madonas novads</t>
  </si>
  <si>
    <t>Mārcienas pagasta pārvalde</t>
  </si>
  <si>
    <t>Slēdža montāža iesk.kabeli PPJ 3x1,5mm2 L līdz 20m, montāžas kārbu ierīkošanu un pieslēgšanu elektības tīklam</t>
  </si>
  <si>
    <t>2.004</t>
  </si>
  <si>
    <t>2.006</t>
  </si>
  <si>
    <t>2.007</t>
  </si>
  <si>
    <t>2.008</t>
  </si>
  <si>
    <t>2.009</t>
  </si>
  <si>
    <t>2.010</t>
  </si>
  <si>
    <t>2.011</t>
  </si>
  <si>
    <t>2.012</t>
  </si>
  <si>
    <t>2.013</t>
  </si>
  <si>
    <t>2.014</t>
  </si>
  <si>
    <t>2.015</t>
  </si>
  <si>
    <t>2.016</t>
  </si>
  <si>
    <t>2.017</t>
  </si>
  <si>
    <t>2.018</t>
  </si>
  <si>
    <t>2.019</t>
  </si>
  <si>
    <t>2.020</t>
  </si>
  <si>
    <t>2.021</t>
  </si>
  <si>
    <t>2.022</t>
  </si>
  <si>
    <t>2.023</t>
  </si>
  <si>
    <t>2.024</t>
  </si>
  <si>
    <t>2.025</t>
  </si>
  <si>
    <t>2.026</t>
  </si>
  <si>
    <t>2.027</t>
  </si>
  <si>
    <t>2.028</t>
  </si>
  <si>
    <t>2.029</t>
  </si>
  <si>
    <t>2.030</t>
  </si>
  <si>
    <t>2.031</t>
  </si>
  <si>
    <t>2.032</t>
  </si>
  <si>
    <t>2.033</t>
  </si>
  <si>
    <t>2.034</t>
  </si>
  <si>
    <t>2.035</t>
  </si>
  <si>
    <t>2.036</t>
  </si>
  <si>
    <t>2.037</t>
  </si>
  <si>
    <t>2.038</t>
  </si>
  <si>
    <t>2.039</t>
  </si>
  <si>
    <t>2.040</t>
  </si>
  <si>
    <t>2.041</t>
  </si>
  <si>
    <t>2.042</t>
  </si>
  <si>
    <t>2.043</t>
  </si>
  <si>
    <t>2.044</t>
  </si>
  <si>
    <t>2.045</t>
  </si>
  <si>
    <t>2.046</t>
  </si>
  <si>
    <t>2.047</t>
  </si>
  <si>
    <t>2.048</t>
  </si>
  <si>
    <t>2.049</t>
  </si>
  <si>
    <t>2.050</t>
  </si>
  <si>
    <t>2.051</t>
  </si>
  <si>
    <t>2.052</t>
  </si>
  <si>
    <t>2.053</t>
  </si>
  <si>
    <t>2.054</t>
  </si>
  <si>
    <t>2.055</t>
  </si>
  <si>
    <t>2.056</t>
  </si>
  <si>
    <t>2.057</t>
  </si>
  <si>
    <t>2.058</t>
  </si>
  <si>
    <t>2.059</t>
  </si>
  <si>
    <t>2.060</t>
  </si>
  <si>
    <t>2.061</t>
  </si>
  <si>
    <t>2.062</t>
  </si>
  <si>
    <t>2.063</t>
  </si>
  <si>
    <t>2.064</t>
  </si>
  <si>
    <t>2.065</t>
  </si>
  <si>
    <t>2.066</t>
  </si>
  <si>
    <t>Tranšeju rakšana un aizbēršana gruntī cauruļvadu iebūvei dzīļumā vidēji līdz 0,5m</t>
  </si>
  <si>
    <t>tek.m</t>
  </si>
  <si>
    <t>Smilšu spilvena un apbēruma izveide 15 cm ap cauruļvadu</t>
  </si>
  <si>
    <t>Smiltis max. frakc 15mm</t>
  </si>
  <si>
    <t>4,5</t>
  </si>
  <si>
    <t xml:space="preserve">Cauruļvadu izbūve tranšejā kā arī pievienojumu vietu izbūve līdz grīdas atzīmei ±0,00, ieskaitot cauruļvadu savienojošos veidgabalus </t>
  </si>
  <si>
    <t xml:space="preserve">Caurule PVC De32mm, ieskaitot cauruļvadu savienojošos veidgabalus </t>
  </si>
  <si>
    <t xml:space="preserve">Caurule PVC De50mm, ieskaitot cauruļvadu savienojošos veidgabalus </t>
  </si>
  <si>
    <t xml:space="preserve">Caurule PVC De110mm, ieskaitot cauruļvadu savienojošos veidgabalus </t>
  </si>
  <si>
    <t>Cauruļvadu izbūve ģipškartona sienā ieskaitot cauruļvadu savienojošos veidgabalus un stiprinājumus</t>
  </si>
  <si>
    <t>Caurule PVC De50mm, ieskaitot cauruļvadu savienojošos veidgabalus un stiprinājumus</t>
  </si>
  <si>
    <t>Cauruļvadu izbūve virs sienas ieskaitot cauruļvadu savienojošos veidgabalus un stiprinājumus</t>
  </si>
  <si>
    <t>Caurule PVC De110mm, ieskaitot cauruļvadu savienojošos veidgabalus un stiprinājumus</t>
  </si>
  <si>
    <t>Speciālo veidgabalu uzstādīšana</t>
  </si>
  <si>
    <t>Revīzija PVC De100mm</t>
  </si>
  <si>
    <t>Traps PVC 100x100mm, ar vertikālo pievienojumu De110mm</t>
  </si>
  <si>
    <t>Aizbāznis PVC De110mm tīrīšanas vietai</t>
  </si>
  <si>
    <t>Sanitārtehnisko iekārtu uzstādīšana un pievienošana pie kanalizācijas sistēmas</t>
  </si>
  <si>
    <t xml:space="preserve">Roku mazgātne ieskaitot visus nepieciešamos materiālus un veidgabalus tās pievienošanai pie kanalizācijas tīkliem (pievienojuma robeža ir grīdas atzīme ±0,00), kā arī stiprinājumi pie sienām, ja nepieciešams. </t>
  </si>
  <si>
    <t xml:space="preserve">Roku mazgātne (bērnu) ieskaitot visus nepieciešamos materiālus un veidgabalus tās pievienošanai pie kanalizācijas tīkliem (pievienojuma robeža ir grīdas atzīme ±0,00), kā arī stiprinājumi pie sienām, ja nepieciešams.   </t>
  </si>
  <si>
    <t xml:space="preserve">Klozetpods ar skalošanas tvertni (bērnu) ieskaitot visus nepieciešamos materiālus un veidgabalus tās pievienošanai pie kanalizācijas tīkliem (pievienojuma robeža ir grīdas atzīme ±0,00)  </t>
  </si>
  <si>
    <t xml:space="preserve">Dušas vācele 900x900mm ieskaitot visus nepieciešamos materiālus un veidgabalus tās pievienošanai pie kanalizācijas tīkliem (pievienojuma robeža ir grīdas atzīme ±0,00)  </t>
  </si>
  <si>
    <t xml:space="preserve">Trauku mazgātne ieskaitot visus nepieciešamos materiālus un veidgabalus tās pievienošanai pie kanalizācijas tīkliem (pievienojuma robeža ir grīdas atzīme ±0,00)  </t>
  </si>
  <si>
    <t>Šķērsojuma vietas izveide pamatos, tajos iestrādājot aizsargčaulu De200mm, 500mm garumā un abos galos spraugu starp aizsargčaulu un cauruli aizdrīvējot ar mitrumizturīgu elastīgu materiālu</t>
  </si>
  <si>
    <t>vieta</t>
  </si>
  <si>
    <t>Aizsargčaula De200mm, L=500mm</t>
  </si>
  <si>
    <r>
      <t xml:space="preserve">Šķērsojuma vietas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110mm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izveide koka siju pārseguma konstrukcijā h~0,5m</t>
    </r>
  </si>
  <si>
    <t>Ārpus pārseguma montējamā ugunsdrošības manžete caurulei De110mm</t>
  </si>
  <si>
    <t xml:space="preserve">Hermētiskas šķērsojuma vietas izveide nesiltinātā Rannila Monterey jumta seguma konstrukcijā </t>
  </si>
  <si>
    <t>1. Iekšējās kanalizācijas izbūve</t>
  </si>
  <si>
    <t>Kanalizācijas pieslēguma izbūve pie ārējiem tīkliem</t>
  </si>
  <si>
    <t>Asfaltbetona seguma demontāža. Asfalta pamatnes konstrukcija norokama atsevišķi uzlāšanai pēc tam attpakaļ.</t>
  </si>
  <si>
    <t xml:space="preserve">Esošās pievienojuma vietas atšurfēšana, 2m dziļumā, 1x1m platumā, roku darbs, izmantojot aizsardzības mehānismus pret tranšejas sagrūšanu. </t>
  </si>
  <si>
    <t xml:space="preserve">Tranšeju takšana 1m platumā, 1,0-1,5m dziļumā. </t>
  </si>
  <si>
    <t>Tranšejas pamatnes (h=15cm smilts) sagatavošana blietējot</t>
  </si>
  <si>
    <t>Smiltis max. frakc. 15mm</t>
  </si>
  <si>
    <t>Cauruļvadu guldīšana gatavā tranšejā</t>
  </si>
  <si>
    <t>Caurule PP De110mm, SN8</t>
  </si>
  <si>
    <t>Rūpnieciski ražotas plastmasas skatakas h=2,0m, Ø400mm uzstādīšana uz esošā cauruļvada (cauruļvada materiāls precizējams izbūves gaitā)</t>
  </si>
  <si>
    <t>Termonosēdošās uzmavas caurulēm Ø200mm</t>
  </si>
  <si>
    <t>Cauruļu apbēršana ar smilti blietējot</t>
  </si>
  <si>
    <t>Grunts atpakaļ aizbēršana blietējot, noblīvējot līdz 90% no max iespējāmā</t>
  </si>
  <si>
    <t>Asfatbetona pamatnes atjaunošana izmantojot esošo materiālu</t>
  </si>
  <si>
    <t>Liekās izraktās grunts transportēšana uz atbērtni līdz 2km</t>
  </si>
  <si>
    <t xml:space="preserve">Asfaltbetona seguma atjaunošana </t>
  </si>
  <si>
    <t>Asfaltbetons AC16 surf,AADTj, pievestā≤500, h=6cm</t>
  </si>
  <si>
    <t>Kanalizācijas izbūve iekštelpās</t>
  </si>
  <si>
    <t>Mitrumizturīgs, elastīgs hermētiķis 450ml</t>
  </si>
  <si>
    <t>Rannila Monterey jumta segumiem paredzēts rūpnieciski ražots ventilācijas izvads Dn100mm, h =0,5m ar visiem nepieciešamajiem papildmateriāliem (iebūvēt jumta korē)</t>
  </si>
  <si>
    <r>
      <t xml:space="preserve">Rūpnieciski ražota plastmasas skataka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 xml:space="preserve">400mm, h=2.0m, caurejoša, ar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200 un Ø110 pievienojumiem, ar tekni, teleskopisko cauruli, rāmi, vāks ar nestspēju 40t iebūvei asfaltbetona segumā</t>
    </r>
  </si>
  <si>
    <r>
      <t>Zem trauku mazgātnes uzstādāms tauku atdalītāja (AS FAKU MINI) vai analogs V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0,7l/sec.  ieskaitot visus nepieciešamos materiālus un veidgabalus tās pievienošanai pie kanalizācijas tīkliem (pievienojuma robeža ir grīdas atzīme ±0,00)  </t>
    </r>
  </si>
  <si>
    <t>3.019</t>
  </si>
  <si>
    <t>3.020</t>
  </si>
  <si>
    <t>3.021</t>
  </si>
  <si>
    <t>3.022</t>
  </si>
  <si>
    <t>3.023</t>
  </si>
  <si>
    <t>3.024</t>
  </si>
  <si>
    <t>3.025</t>
  </si>
  <si>
    <t>3.026</t>
  </si>
  <si>
    <t>3.027</t>
  </si>
  <si>
    <t>3.028</t>
  </si>
  <si>
    <t>3.029</t>
  </si>
  <si>
    <t>3.030</t>
  </si>
  <si>
    <t>3.031</t>
  </si>
  <si>
    <t>3.032</t>
  </si>
  <si>
    <t>3.033</t>
  </si>
  <si>
    <t>3.034</t>
  </si>
  <si>
    <t>3.035</t>
  </si>
  <si>
    <t>3.036</t>
  </si>
  <si>
    <t>3.037</t>
  </si>
  <si>
    <t>3.038</t>
  </si>
  <si>
    <t>3.039</t>
  </si>
  <si>
    <t>3.040</t>
  </si>
  <si>
    <t>3.041</t>
  </si>
  <si>
    <t>3.042</t>
  </si>
  <si>
    <t>3.043</t>
  </si>
  <si>
    <t>3.044</t>
  </si>
  <si>
    <t>3.045</t>
  </si>
  <si>
    <t>3.046</t>
  </si>
  <si>
    <t>2. Iekšējā ūdensvada izbūve</t>
  </si>
  <si>
    <t>Cauruļvadu izbūve atklāti pie sienas ieskaitot cauruļvadu savienojošos veidgabalus un stiprinājumus</t>
  </si>
  <si>
    <t>Pretkondensāta izolācija čaulā 9mm, caurulei De16mm</t>
  </si>
  <si>
    <t>Pretkondensāta izolācija čaulā 9mm, caurulei De25mm</t>
  </si>
  <si>
    <t>Pretkondensāta izolācija čaulā 9mm, caurulei De20mm</t>
  </si>
  <si>
    <t>Cauruļvadu izbūve tos iefrēzējot mūra sienā kanālā 50x50mm</t>
  </si>
  <si>
    <r>
      <t xml:space="preserve">Caurumu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50mm urbšana esošajā mūra sienāb=150mm</t>
    </r>
  </si>
  <si>
    <t>Pievienojuma izveide pie esošā ūdensvada DN20</t>
  </si>
  <si>
    <t>Savienojošā uzmava DN20mm</t>
  </si>
  <si>
    <t>Veidgabalu uzstādīšana</t>
  </si>
  <si>
    <t>Ventīlis DN15mm</t>
  </si>
  <si>
    <t>Ventīlis DN20mm</t>
  </si>
  <si>
    <t>Vienvirziena vārsts DN15mm</t>
  </si>
  <si>
    <t>Pievienojums pie termoregulatora</t>
  </si>
  <si>
    <t xml:space="preserve">Pievienojums pie roku mazgātnes </t>
  </si>
  <si>
    <t xml:space="preserve">Pievienojums pie klozetpoda </t>
  </si>
  <si>
    <t xml:space="preserve">Pievienojums pie trauku mazgātnes </t>
  </si>
  <si>
    <t xml:space="preserve">Pievienojums pie karstā ūdens sildītāja </t>
  </si>
  <si>
    <t>Dušas jaucējkrāna un dušas sietiņa uzstādīšana pie ģipškartona sienas un pievienošana pie aukstā ūdensvada</t>
  </si>
  <si>
    <t>Dušas jaucējkrāns un dušas sietiņš ieskaitot visus nepieciešamos materiālus un veidgabalus tā pievienošanai pie aukstā un karstā ūdensvada</t>
  </si>
  <si>
    <t>IEKŠĒJIE TĪKLI, AUKSTAIS ŪDENSVADS</t>
  </si>
  <si>
    <t>IEKŠĒJIE TĪKLI, KARSTAIS ŪDENSVADS</t>
  </si>
  <si>
    <t>Pretkondensāta izolācija čaulā 9mm (aizsargčaula), caurulei De16mm</t>
  </si>
  <si>
    <t>Pretkondensāta izolācija čaulā 9mm (aizsargčaula), caurulei De20mm</t>
  </si>
  <si>
    <t>Termoregulatoru uzstādīšana ģipškartona sienās un pievienošana pie karstā ūdensvada</t>
  </si>
  <si>
    <t>Termoregulatori, ieskaitot visus nepieciešamos materiālus un veidgabalus tā pievienošanai pie karstā un aukstā ūdensvada</t>
  </si>
  <si>
    <t xml:space="preserve">Pievienojums pie dušas jaucējkrāna </t>
  </si>
  <si>
    <t>Horizontālā tipa elektriskā ūdens sildītāja 150L uzstādīšana griestos pie ģipškartona sienas, ieskaitot stiprinājumu izveidošanu un pievienošanu pie karstā ūdensvada</t>
  </si>
  <si>
    <t>Horizontālā tipa elektriskais ūdens sildītājs 150L, 2,2kW, ieskaitot stiprinājumus un visus nepieciešamos materiālus un veidgabalus tā pievienošanai pie karstā un aukstā ūdensvada</t>
  </si>
  <si>
    <t>2014.gada _______________</t>
  </si>
  <si>
    <t>3.047</t>
  </si>
  <si>
    <t>3.048</t>
  </si>
  <si>
    <t>3.049</t>
  </si>
  <si>
    <t>3.050</t>
  </si>
  <si>
    <t>3.051</t>
  </si>
  <si>
    <t>3.052</t>
  </si>
  <si>
    <t>3.053</t>
  </si>
  <si>
    <t>3.054</t>
  </si>
  <si>
    <t>3.055</t>
  </si>
  <si>
    <t>3.056</t>
  </si>
  <si>
    <t>3.057</t>
  </si>
  <si>
    <t>3.058</t>
  </si>
  <si>
    <t>3.059</t>
  </si>
  <si>
    <t>3.060</t>
  </si>
  <si>
    <t>3.061</t>
  </si>
  <si>
    <t>3.062</t>
  </si>
  <si>
    <t>3.063</t>
  </si>
  <si>
    <t>3.064</t>
  </si>
  <si>
    <t>3.065</t>
  </si>
  <si>
    <t>3.066</t>
  </si>
  <si>
    <t>3.067</t>
  </si>
  <si>
    <t>3.068</t>
  </si>
  <si>
    <t>3.069</t>
  </si>
  <si>
    <t>3.070</t>
  </si>
  <si>
    <t>3.071</t>
  </si>
  <si>
    <t>3.072</t>
  </si>
  <si>
    <t>3.073</t>
  </si>
  <si>
    <t>3.074</t>
  </si>
  <si>
    <t>3.075</t>
  </si>
  <si>
    <t>3.076</t>
  </si>
  <si>
    <t>3.077</t>
  </si>
  <si>
    <t>3.078</t>
  </si>
  <si>
    <t>3.079</t>
  </si>
  <si>
    <t>3.080</t>
  </si>
  <si>
    <t>3.081</t>
  </si>
  <si>
    <t>3.082</t>
  </si>
  <si>
    <t>3.083</t>
  </si>
  <si>
    <t>3.084</t>
  </si>
  <si>
    <t>3.085</t>
  </si>
  <si>
    <t>3.086</t>
  </si>
  <si>
    <t>3.087</t>
  </si>
  <si>
    <t>3.088</t>
  </si>
  <si>
    <t>3.089</t>
  </si>
  <si>
    <t>3.090</t>
  </si>
  <si>
    <t>3.091</t>
  </si>
  <si>
    <t>3.092</t>
  </si>
  <si>
    <t>3.093</t>
  </si>
  <si>
    <t>3.094</t>
  </si>
  <si>
    <t>3.095</t>
  </si>
  <si>
    <t>Izveidot stiprinājuma vietas elektrosadalnes uzstādīšanai reģipša sienā</t>
  </si>
  <si>
    <t>Izbūvēt mūra sienās kanālus vadu kabeļu zemapmetuma iebūvei.</t>
  </si>
  <si>
    <t>2. Iekšējās elektroinstalācijas montāžas darbi</t>
  </si>
  <si>
    <t>Uzstādīt zemapmetuma sadalni līdz 100 v. reģipša šķērsienas konstrukcijā</t>
  </si>
  <si>
    <t>Sadale ar N un PE klemmi, S-1 zem apmetuma metāla ar slēdzeni (24 moduļu  IP40 )</t>
  </si>
  <si>
    <t>Ievadslēdžu, automātu  kopņu montāža un vadu, kabeļu galu apdare, pievienošana sadalnē 24v.</t>
  </si>
  <si>
    <t>Ievada slēdzis (3/25A)</t>
  </si>
  <si>
    <t>Grupu automāts B10</t>
  </si>
  <si>
    <t>t.p. C10</t>
  </si>
  <si>
    <t>t.p. B16</t>
  </si>
  <si>
    <t>Automātu savienojošā kopne (12mod. 400V)</t>
  </si>
  <si>
    <t>Diferenciālā strāvas aizsardzība (1N/16/0,03)</t>
  </si>
  <si>
    <t>Uzstādīt rozetes, slēdžus kabeļu galu apdare pievienošana tīklam</t>
  </si>
  <si>
    <t>El.rozetes mehānisms  I nom = 16 A , U = 230 V</t>
  </si>
  <si>
    <t>El.rozetes divvietīgs rāmītis IP 20</t>
  </si>
  <si>
    <t>El.rozete zemapm IP 44 , I nom = 16 A , U = 230 V</t>
  </si>
  <si>
    <t>El.slēdzis z/apm. IP 44 , I nom = 10 A , U = 230 V</t>
  </si>
  <si>
    <t>El.slēdzis z/apm. IP 20 , I nom = 10 A , U = 230 V</t>
  </si>
  <si>
    <t>El.slēdzis divtaust. z/apm. IP 44 , I nom = 10 A , U = 230 V</t>
  </si>
  <si>
    <t>Nozarkārbas OBO80 IP54</t>
  </si>
  <si>
    <t>Kabeļ dzīslu savienotāji TORIX6</t>
  </si>
  <si>
    <r>
      <t>Kabelis PPJ  5 * 4 mm</t>
    </r>
    <r>
      <rPr>
        <vertAlign val="superscript"/>
        <sz val="8"/>
        <rFont val="LT Arial"/>
        <family val="0"/>
      </rPr>
      <t>2</t>
    </r>
  </si>
  <si>
    <r>
      <t>Kabelis PPJ  3 * 1,5 mm</t>
    </r>
    <r>
      <rPr>
        <vertAlign val="superscript"/>
        <sz val="8"/>
        <rFont val="LT Arial"/>
        <family val="0"/>
      </rPr>
      <t>2</t>
    </r>
  </si>
  <si>
    <r>
      <t>Kabelis PPJ  3 * 2,5 mm</t>
    </r>
    <r>
      <rPr>
        <vertAlign val="superscript"/>
        <sz val="8"/>
        <rFont val="LT Arial"/>
        <family val="0"/>
      </rPr>
      <t>2</t>
    </r>
  </si>
  <si>
    <t>Kabeļa aizsrgcaurule TXM-M20</t>
  </si>
  <si>
    <t>Kabeļa aizsrgcaurule TXM-M25</t>
  </si>
  <si>
    <t xml:space="preserve">Montāžas zemapmetuma kārbas vienvietīgas IP 20 </t>
  </si>
  <si>
    <t xml:space="preserve">Montāžas zemapmetuma kārbas divvietīgas IP 20 </t>
  </si>
  <si>
    <t>Apgaismojuma ķermenis DOWNLIGHT ar spuldzi, iebūvēts IP 54 , 2x26W , U = 230 V</t>
  </si>
  <si>
    <t>Apgaismojuma ķermenis pie ieejām ar spuldzēm pie sienas IP 54 , ECO25W , U = 230 V</t>
  </si>
  <si>
    <t>Apgaismojuma ķermenis C30-RIT600  ar spuldzēm IP 20 , 4X24W , U = 230 V</t>
  </si>
  <si>
    <t>Apgaismojuma ķermenis EXIT  ar norādi, spuldzēm IP 54 , 13W , U = 230 V, 1h</t>
  </si>
  <si>
    <t>Uzstādīt nozarkārbas, kabeļu vadu savienošana kārbā</t>
  </si>
  <si>
    <t xml:space="preserve">Kabeļu līdz 10 mm2 montāža </t>
  </si>
  <si>
    <r>
      <t xml:space="preserve">Kabeļu aizsargcauruļu </t>
    </r>
    <r>
      <rPr>
        <b/>
        <sz val="8"/>
        <rFont val="Calibri"/>
        <family val="2"/>
      </rPr>
      <t>Ø</t>
    </r>
    <r>
      <rPr>
        <b/>
        <sz val="9.2"/>
        <rFont val="LT Arial"/>
        <family val="0"/>
      </rPr>
      <t xml:space="preserve"> līdz 50mm montāža</t>
    </r>
  </si>
  <si>
    <t>Apgaismojuma ķermeņu montāža t.sk. pievienošana tīklam</t>
  </si>
  <si>
    <t>Instalācijas kontrolaktēšana (izpildshēmas, mērījumi)</t>
  </si>
  <si>
    <t>Izveidot mūra sienās zemapmetuma kārbu iefrēzējumus</t>
  </si>
  <si>
    <t>Par kopējo summu, €</t>
  </si>
  <si>
    <t>Tāmes izmaksas (€)</t>
  </si>
  <si>
    <t>darba alga (€)</t>
  </si>
  <si>
    <t>materiāli (€)</t>
  </si>
  <si>
    <t>mehānismi (€)</t>
  </si>
  <si>
    <t>Objekta izmaksas €</t>
  </si>
  <si>
    <t>Izbūvēt reģipša konstrukcijas sienā apkalpes lūku 300x300</t>
  </si>
  <si>
    <t>Izbūvēt flīžu grīdas konstrukcijā apkalpes lūku kanalizācijas tīrīšanai (lūkas konstr. Iestrādāta flīze)</t>
  </si>
  <si>
    <t>1.007</t>
  </si>
  <si>
    <t>1.008</t>
  </si>
  <si>
    <t>1.009</t>
  </si>
  <si>
    <t>1.010</t>
  </si>
  <si>
    <t>1.011</t>
  </si>
  <si>
    <t>1.012</t>
  </si>
  <si>
    <t>1.013</t>
  </si>
  <si>
    <t>1.014</t>
  </si>
  <si>
    <t>1.015</t>
  </si>
  <si>
    <t>1.016</t>
  </si>
  <si>
    <t>1.017</t>
  </si>
  <si>
    <t>1.018</t>
  </si>
  <si>
    <t>1.019</t>
  </si>
  <si>
    <t>1.020</t>
  </si>
  <si>
    <t>1.021</t>
  </si>
  <si>
    <t>1.022</t>
  </si>
  <si>
    <t>1.023</t>
  </si>
  <si>
    <t>1.024</t>
  </si>
  <si>
    <t>1.025</t>
  </si>
  <si>
    <t>1.026</t>
  </si>
  <si>
    <t>1.027</t>
  </si>
  <si>
    <t>1.028</t>
  </si>
  <si>
    <t>1.029</t>
  </si>
  <si>
    <t>1.030</t>
  </si>
  <si>
    <t>1.031</t>
  </si>
  <si>
    <t>1.032</t>
  </si>
  <si>
    <t>1.033</t>
  </si>
  <si>
    <t>1.034</t>
  </si>
  <si>
    <r>
      <t xml:space="preserve">Pretsvīšanas izolācija akmens vates lamellas pārklājs ar alumīnuja foliju </t>
    </r>
    <r>
      <rPr>
        <sz val="10"/>
        <color indexed="10"/>
        <rFont val="Calibri"/>
        <family val="2"/>
      </rPr>
      <t>λ≤</t>
    </r>
    <r>
      <rPr>
        <sz val="10"/>
        <color indexed="10"/>
        <rFont val="Arial"/>
        <family val="2"/>
      </rPr>
      <t>0,038 w/mk, ugunsreakcijas klase A1 b=30mm</t>
    </r>
  </si>
  <si>
    <t>Pretsvīšanas izolācija akmens vates lamellas pārklājs ar alumīnuja foliju λ≤0,038 w/mk, ugunsreakcijas klase A1 b=30mm</t>
  </si>
  <si>
    <r>
      <t xml:space="preserve">Akmens vate Slodzes izturība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20 kPa pie 10% deform., </t>
    </r>
    <r>
      <rPr>
        <sz val="10"/>
        <rFont val="Calibri"/>
        <family val="2"/>
      </rPr>
      <t>λ≤</t>
    </r>
    <r>
      <rPr>
        <sz val="10"/>
        <rFont val="Arial"/>
        <family val="2"/>
      </rPr>
      <t>0,038w/mk</t>
    </r>
  </si>
  <si>
    <t>Palīgmateriāli izolācijas stiprināšanai, hermetizācijas materiāli</t>
  </si>
  <si>
    <t xml:space="preserve">Caurule PPR, De16mm, PN16, ieskaitot cauruļvadu savienojošos veidgabalus un stiprinājumus </t>
  </si>
  <si>
    <t xml:space="preserve">Caurule PPR, De25mm, PN16, ieskaitot cauruļvadu savienojošos veidgabalus un stiprinājumus </t>
  </si>
  <si>
    <t xml:space="preserve">Caurule PPR, De20mm, PN16, ieskaitot cauruļvadu savienojošos veidgabalus un stiprinājumus </t>
  </si>
  <si>
    <t xml:space="preserve">Apkure vēdināšana </t>
  </si>
  <si>
    <t>Ūdensapgāde, kanalizācija iekšējie tīkli</t>
  </si>
  <si>
    <t>Elektroapgāde iekšējie tīkli</t>
  </si>
  <si>
    <t>Vispārceltnieciskie darbi</t>
  </si>
  <si>
    <t>%</t>
  </si>
  <si>
    <t>LT-4/04/2014</t>
  </si>
  <si>
    <t>LT-3/04/2014</t>
  </si>
  <si>
    <t>LT-2/04/2014</t>
  </si>
  <si>
    <t>LT-1/04/2014</t>
  </si>
  <si>
    <t>Iepirkums.</t>
  </si>
  <si>
    <t>Iepirkums</t>
  </si>
  <si>
    <t xml:space="preserve">                  :</t>
  </si>
  <si>
    <t>MNP2014/14</t>
  </si>
  <si>
    <t>MNP/2014/14</t>
  </si>
  <si>
    <t xml:space="preserve">Piegādātājs: </t>
  </si>
  <si>
    <t>Piegādātājs: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</si>
</sst>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%"/>
    <numFmt numFmtId="166" formatCode="yyyy\-mm\-dd;@"/>
    <numFmt numFmtId="167" formatCode="_(* #,##0.00_);_(* \(#,##0.00\);_(* &quot;-&quot;??_);_(@_)"/>
    <numFmt numFmtId="168" formatCode="_(&quot;$&quot;* #,##0.00_);_(&quot;$&quot;* \(#,##0.00\);_(&quot;$&quot;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4"/>
      <name val="Times New Roman"/>
      <family val="1"/>
    </font>
    <font>
      <sz val="10"/>
      <name val="Helv"/>
      <family val="0"/>
    </font>
    <font>
      <sz val="10"/>
      <name val="Calibri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LT Arial"/>
      <family val="0"/>
    </font>
    <font>
      <b/>
      <sz val="9"/>
      <name val="Arial"/>
      <family val="2"/>
    </font>
    <font>
      <vertAlign val="superscript"/>
      <sz val="8"/>
      <name val="LT Arial"/>
      <family val="0"/>
    </font>
    <font>
      <b/>
      <sz val="8"/>
      <name val="Calibri"/>
      <family val="2"/>
    </font>
    <font>
      <b/>
      <sz val="9.2"/>
      <name val="LT Arial"/>
      <family val="0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double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1" applyNumberFormat="0" applyAlignment="0" applyProtection="0"/>
    <xf numFmtId="0" fontId="4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52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4" fillId="0" borderId="11" xfId="52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9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4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2" fontId="4" fillId="0" borderId="11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4" fillId="0" borderId="10" xfId="52" applyFont="1" applyBorder="1" applyAlignment="1">
      <alignment horizontal="center" vertical="center"/>
      <protection/>
    </xf>
    <xf numFmtId="43" fontId="6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164" fontId="0" fillId="0" borderId="2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9" fontId="0" fillId="0" borderId="10" xfId="52" applyNumberFormat="1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right"/>
    </xf>
    <xf numFmtId="43" fontId="4" fillId="0" borderId="10" xfId="0" applyNumberFormat="1" applyFont="1" applyBorder="1" applyAlignment="1">
      <alignment vertical="center"/>
    </xf>
    <xf numFmtId="43" fontId="6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0" fontId="4" fillId="0" borderId="10" xfId="52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33" borderId="0" xfId="0" applyFill="1" applyAlignment="1">
      <alignment/>
    </xf>
    <xf numFmtId="0" fontId="4" fillId="0" borderId="11" xfId="52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0" xfId="52" applyFont="1" applyBorder="1" applyAlignment="1">
      <alignment horizontal="center"/>
      <protection/>
    </xf>
    <xf numFmtId="0" fontId="0" fillId="0" borderId="23" xfId="0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/>
    </xf>
    <xf numFmtId="43" fontId="4" fillId="0" borderId="1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4" fillId="0" borderId="10" xfId="0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6" fillId="0" borderId="22" xfId="52" applyFont="1" applyBorder="1" applyAlignment="1">
      <alignment horizontal="right" wrapText="1"/>
      <protection/>
    </xf>
    <xf numFmtId="0" fontId="6" fillId="0" borderId="22" xfId="0" applyFont="1" applyBorder="1" applyAlignment="1">
      <alignment horizontal="center" vertical="center"/>
    </xf>
    <xf numFmtId="43" fontId="6" fillId="0" borderId="22" xfId="0" applyNumberFormat="1" applyFont="1" applyBorder="1" applyAlignment="1">
      <alignment horizontal="center" vertical="center"/>
    </xf>
    <xf numFmtId="43" fontId="6" fillId="0" borderId="22" xfId="0" applyNumberFormat="1" applyFont="1" applyFill="1" applyBorder="1" applyAlignment="1">
      <alignment horizontal="center" vertical="center"/>
    </xf>
    <xf numFmtId="43" fontId="6" fillId="0" borderId="22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67" fontId="0" fillId="0" borderId="10" xfId="47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43" fontId="0" fillId="0" borderId="0" xfId="0" applyNumberFormat="1" applyAlignment="1">
      <alignment/>
    </xf>
    <xf numFmtId="43" fontId="0" fillId="0" borderId="22" xfId="0" applyNumberFormat="1" applyFill="1" applyBorder="1" applyAlignment="1">
      <alignment/>
    </xf>
    <xf numFmtId="43" fontId="4" fillId="0" borderId="0" xfId="0" applyNumberFormat="1" applyFont="1" applyAlignment="1">
      <alignment/>
    </xf>
    <xf numFmtId="0" fontId="4" fillId="0" borderId="11" xfId="0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43" fontId="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9" fontId="0" fillId="0" borderId="0" xfId="0" applyNumberFormat="1" applyFill="1" applyAlignment="1">
      <alignment/>
    </xf>
    <xf numFmtId="164" fontId="4" fillId="0" borderId="10" xfId="0" applyNumberFormat="1" applyFont="1" applyFill="1" applyBorder="1" applyAlignment="1">
      <alignment horizontal="left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10" fontId="4" fillId="0" borderId="25" xfId="0" applyNumberFormat="1" applyFont="1" applyBorder="1" applyAlignment="1">
      <alignment horizontal="left" vertical="center"/>
    </xf>
    <xf numFmtId="2" fontId="4" fillId="0" borderId="25" xfId="0" applyNumberFormat="1" applyFont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53" applyFont="1" applyBorder="1" applyAlignment="1">
      <alignment horizontal="left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43" fontId="4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right"/>
    </xf>
    <xf numFmtId="43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vertical="center"/>
      <protection/>
    </xf>
    <xf numFmtId="43" fontId="11" fillId="0" borderId="10" xfId="0" applyNumberFormat="1" applyFont="1" applyFill="1" applyBorder="1" applyAlignment="1">
      <alignment vertical="center"/>
    </xf>
    <xf numFmtId="43" fontId="11" fillId="0" borderId="10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43" fontId="6" fillId="0" borderId="11" xfId="0" applyNumberFormat="1" applyFont="1" applyFill="1" applyBorder="1" applyAlignment="1">
      <alignment vertical="center"/>
    </xf>
    <xf numFmtId="0" fontId="4" fillId="0" borderId="0" xfId="53" applyFont="1" applyBorder="1" applyAlignment="1">
      <alignment horizontal="left" wrapText="1"/>
      <protection/>
    </xf>
    <xf numFmtId="43" fontId="4" fillId="0" borderId="1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9" fontId="0" fillId="0" borderId="10" xfId="67" applyFont="1" applyBorder="1" applyAlignment="1">
      <alignment/>
    </xf>
    <xf numFmtId="49" fontId="4" fillId="0" borderId="11" xfId="52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left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1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4" fillId="0" borderId="11" xfId="53" applyFont="1" applyBorder="1" applyAlignment="1">
      <alignment horizontal="left" wrapText="1"/>
      <protection/>
    </xf>
    <xf numFmtId="43" fontId="4" fillId="34" borderId="11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vertical="center"/>
    </xf>
    <xf numFmtId="0" fontId="4" fillId="0" borderId="25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vertical="top" wrapText="1"/>
    </xf>
    <xf numFmtId="0" fontId="0" fillId="0" borderId="10" xfId="53" applyFont="1" applyBorder="1" applyAlignment="1">
      <alignment horizontal="center"/>
      <protection/>
    </xf>
    <xf numFmtId="2" fontId="0" fillId="0" borderId="10" xfId="0" applyNumberFormat="1" applyFont="1" applyBorder="1" applyAlignment="1">
      <alignment horizontal="center"/>
    </xf>
    <xf numFmtId="0" fontId="4" fillId="0" borderId="11" xfId="53" applyFont="1" applyBorder="1" applyAlignment="1">
      <alignment horizontal="center"/>
      <protection/>
    </xf>
    <xf numFmtId="2" fontId="4" fillId="0" borderId="11" xfId="0" applyNumberFormat="1" applyFont="1" applyBorder="1" applyAlignment="1">
      <alignment horizontal="center"/>
    </xf>
    <xf numFmtId="0" fontId="0" fillId="0" borderId="10" xfId="53" applyFont="1" applyFill="1" applyBorder="1">
      <alignment/>
      <protection/>
    </xf>
    <xf numFmtId="0" fontId="0" fillId="0" borderId="11" xfId="53" applyFont="1" applyBorder="1" applyAlignment="1">
      <alignment horizontal="center"/>
      <protection/>
    </xf>
    <xf numFmtId="2" fontId="0" fillId="0" borderId="11" xfId="0" applyNumberFormat="1" applyFont="1" applyBorder="1" applyAlignment="1">
      <alignment horizontal="center"/>
    </xf>
    <xf numFmtId="0" fontId="4" fillId="0" borderId="10" xfId="53" applyFont="1" applyBorder="1" applyAlignment="1">
      <alignment horizontal="center" wrapText="1"/>
      <protection/>
    </xf>
    <xf numFmtId="0" fontId="0" fillId="0" borderId="10" xfId="53" applyFont="1" applyBorder="1">
      <alignment/>
      <protection/>
    </xf>
    <xf numFmtId="0" fontId="0" fillId="0" borderId="11" xfId="0" applyFont="1" applyFill="1" applyBorder="1" applyAlignment="1">
      <alignment horizontal="left" wrapText="1"/>
    </xf>
    <xf numFmtId="164" fontId="16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0" fillId="35" borderId="10" xfId="53" applyFont="1" applyFill="1" applyBorder="1">
      <alignment/>
      <protection/>
    </xf>
    <xf numFmtId="0" fontId="17" fillId="0" borderId="25" xfId="0" applyFont="1" applyBorder="1" applyAlignment="1">
      <alignment horizontal="center" vertical="top" wrapText="1"/>
    </xf>
    <xf numFmtId="0" fontId="0" fillId="0" borderId="11" xfId="53" applyFont="1" applyBorder="1" applyAlignment="1">
      <alignment horizontal="left" wrapText="1"/>
      <protection/>
    </xf>
    <xf numFmtId="0" fontId="16" fillId="0" borderId="25" xfId="0" applyFont="1" applyBorder="1" applyAlignment="1">
      <alignment horizontal="center" vertical="top" wrapText="1"/>
    </xf>
    <xf numFmtId="0" fontId="16" fillId="0" borderId="25" xfId="0" applyFont="1" applyBorder="1" applyAlignment="1">
      <alignment vertical="top" wrapText="1"/>
    </xf>
    <xf numFmtId="0" fontId="16" fillId="0" borderId="25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0" fillId="0" borderId="10" xfId="53" applyFont="1" applyBorder="1" applyAlignment="1">
      <alignment horizontal="left" wrapText="1"/>
      <protection/>
    </xf>
    <xf numFmtId="164" fontId="0" fillId="0" borderId="10" xfId="53" applyNumberFormat="1" applyFont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43" fontId="4" fillId="0" borderId="11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wrapText="1"/>
    </xf>
    <xf numFmtId="164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6" fillId="0" borderId="25" xfId="0" applyFont="1" applyFill="1" applyBorder="1" applyAlignment="1">
      <alignment horizontal="right" wrapText="1"/>
    </xf>
    <xf numFmtId="0" fontId="6" fillId="0" borderId="25" xfId="0" applyFont="1" applyFill="1" applyBorder="1" applyAlignment="1">
      <alignment horizontal="right"/>
    </xf>
    <xf numFmtId="164" fontId="6" fillId="0" borderId="25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left" vertical="center" wrapText="1"/>
    </xf>
    <xf numFmtId="43" fontId="6" fillId="0" borderId="25" xfId="0" applyNumberFormat="1" applyFont="1" applyFill="1" applyBorder="1" applyAlignment="1">
      <alignment vertical="center"/>
    </xf>
    <xf numFmtId="43" fontId="6" fillId="0" borderId="25" xfId="0" applyNumberFormat="1" applyFont="1" applyFill="1" applyBorder="1" applyAlignment="1">
      <alignment horizontal="center" vertical="center"/>
    </xf>
    <xf numFmtId="43" fontId="4" fillId="0" borderId="25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38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4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1" fillId="36" borderId="44" xfId="0" applyFont="1" applyFill="1" applyBorder="1" applyAlignment="1">
      <alignment horizontal="center" vertical="center" wrapText="1"/>
    </xf>
    <xf numFmtId="0" fontId="11" fillId="36" borderId="45" xfId="0" applyFont="1" applyFill="1" applyBorder="1" applyAlignment="1">
      <alignment horizontal="center" vertical="center" wrapText="1"/>
    </xf>
    <xf numFmtId="0" fontId="11" fillId="36" borderId="46" xfId="0" applyFont="1" applyFill="1" applyBorder="1" applyAlignment="1">
      <alignment horizontal="center" vertical="center" wrapText="1"/>
    </xf>
    <xf numFmtId="0" fontId="7" fillId="37" borderId="44" xfId="0" applyFont="1" applyFill="1" applyBorder="1" applyAlignment="1">
      <alignment horizontal="center" vertical="center" wrapText="1"/>
    </xf>
    <xf numFmtId="0" fontId="7" fillId="37" borderId="45" xfId="0" applyFont="1" applyFill="1" applyBorder="1" applyAlignment="1">
      <alignment horizontal="center" vertical="center" wrapText="1"/>
    </xf>
    <xf numFmtId="0" fontId="7" fillId="37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/>
    </xf>
    <xf numFmtId="0" fontId="7" fillId="37" borderId="44" xfId="0" applyFont="1" applyFill="1" applyBorder="1" applyAlignment="1">
      <alignment horizontal="left" vertical="center" wrapText="1"/>
    </xf>
    <xf numFmtId="0" fontId="7" fillId="37" borderId="45" xfId="0" applyFont="1" applyFill="1" applyBorder="1" applyAlignment="1">
      <alignment horizontal="left" vertical="center" wrapText="1"/>
    </xf>
    <xf numFmtId="0" fontId="7" fillId="37" borderId="46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63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Comma 2 2" xfId="42"/>
    <cellStyle name="Comma 3" xfId="43"/>
    <cellStyle name="Currency 2" xfId="44"/>
    <cellStyle name="Ievade" xfId="45"/>
    <cellStyle name="Izvade" xfId="46"/>
    <cellStyle name="Comma" xfId="47"/>
    <cellStyle name="Comma [0]" xfId="48"/>
    <cellStyle name="Kopsumma" xfId="49"/>
    <cellStyle name="Labs" xfId="50"/>
    <cellStyle name="Neitrāls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3" xfId="59"/>
    <cellStyle name="Normal 3 4" xfId="60"/>
    <cellStyle name="Normal 4" xfId="61"/>
    <cellStyle name="Normal 5" xfId="62"/>
    <cellStyle name="Nosaukums" xfId="63"/>
    <cellStyle name="Paskaidrojošs teksts" xfId="64"/>
    <cellStyle name="Pārbaudes šūna" xfId="65"/>
    <cellStyle name="Piezīme" xfId="66"/>
    <cellStyle name="Percent" xfId="67"/>
    <cellStyle name="Saistīta šūna" xfId="68"/>
    <cellStyle name="Slikts" xfId="69"/>
    <cellStyle name="Style 1" xfId="70"/>
    <cellStyle name="Currency" xfId="71"/>
    <cellStyle name="Currency [0]" xfId="72"/>
    <cellStyle name="Virsraksts 1" xfId="73"/>
    <cellStyle name="Virsraksts 2" xfId="74"/>
    <cellStyle name="Virsraksts 3" xfId="75"/>
    <cellStyle name="Virsraksts 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8"/>
  <sheetViews>
    <sheetView view="pageBreakPreview" zoomScale="130" zoomScaleSheetLayoutView="130" zoomScalePageLayoutView="0" workbookViewId="0" topLeftCell="A1">
      <selection activeCell="D27" sqref="D27"/>
    </sheetView>
  </sheetViews>
  <sheetFormatPr defaultColWidth="9.140625" defaultRowHeight="12.75"/>
  <cols>
    <col min="1" max="1" width="5.57421875" style="0" customWidth="1"/>
    <col min="2" max="2" width="12.00390625" style="0" customWidth="1"/>
    <col min="3" max="3" width="5.28125" style="0" customWidth="1"/>
    <col min="5" max="5" width="6.00390625" style="0" customWidth="1"/>
    <col min="6" max="6" width="5.57421875" style="0" customWidth="1"/>
    <col min="7" max="7" width="6.421875" style="0" customWidth="1"/>
    <col min="8" max="8" width="5.7109375" style="0" customWidth="1"/>
    <col min="9" max="9" width="5.8515625" style="0" customWidth="1"/>
    <col min="10" max="10" width="5.28125" style="0" customWidth="1"/>
    <col min="11" max="11" width="5.57421875" style="0" customWidth="1"/>
    <col min="12" max="12" width="6.28125" style="0" customWidth="1"/>
    <col min="13" max="13" width="7.8515625" style="0" customWidth="1"/>
    <col min="14" max="14" width="26.28125" style="0" hidden="1" customWidth="1"/>
  </cols>
  <sheetData>
    <row r="1" spans="1:13" ht="12.75">
      <c r="A1" s="38"/>
      <c r="B1" s="38"/>
      <c r="C1" s="38"/>
      <c r="D1" s="38"/>
      <c r="E1" s="38"/>
      <c r="F1" s="38"/>
      <c r="G1" s="38"/>
      <c r="H1" s="38"/>
      <c r="I1" s="276" t="s">
        <v>13</v>
      </c>
      <c r="J1" s="276"/>
      <c r="K1" s="276"/>
      <c r="L1" s="276"/>
      <c r="M1" s="38"/>
    </row>
    <row r="2" spans="1:13" ht="12.75">
      <c r="A2" s="38"/>
      <c r="B2" s="38"/>
      <c r="C2" s="38"/>
      <c r="D2" s="38"/>
      <c r="E2" s="38"/>
      <c r="F2" s="38"/>
      <c r="G2" s="267"/>
      <c r="H2" s="267"/>
      <c r="I2" s="267"/>
      <c r="J2" s="267"/>
      <c r="K2" s="267"/>
      <c r="L2" s="267"/>
      <c r="M2" s="38"/>
    </row>
    <row r="3" spans="1:13" ht="12.75">
      <c r="A3" s="38"/>
      <c r="B3" s="38"/>
      <c r="C3" s="38"/>
      <c r="D3" s="38"/>
      <c r="E3" s="38"/>
      <c r="F3" s="38"/>
      <c r="G3" s="277"/>
      <c r="H3" s="277"/>
      <c r="I3" s="277"/>
      <c r="J3" s="277"/>
      <c r="K3" s="277"/>
      <c r="L3" s="277"/>
      <c r="M3" s="38"/>
    </row>
    <row r="4" spans="1:13" ht="12.75">
      <c r="A4" s="38"/>
      <c r="B4" s="38"/>
      <c r="C4" s="38"/>
      <c r="D4" s="38"/>
      <c r="E4" s="38"/>
      <c r="F4" s="38"/>
      <c r="G4" s="63"/>
      <c r="H4" s="63"/>
      <c r="I4" s="63"/>
      <c r="J4" s="63"/>
      <c r="K4" s="63"/>
      <c r="L4" s="63"/>
      <c r="M4" s="38"/>
    </row>
    <row r="5" spans="1:13" ht="12.75">
      <c r="A5" s="38"/>
      <c r="B5" s="38"/>
      <c r="C5" s="38"/>
      <c r="D5" s="38"/>
      <c r="E5" s="38"/>
      <c r="F5" s="38"/>
      <c r="G5" s="63"/>
      <c r="H5" s="63"/>
      <c r="I5" s="63"/>
      <c r="J5" s="63"/>
      <c r="K5" s="63"/>
      <c r="L5" s="63" t="s">
        <v>14</v>
      </c>
      <c r="M5" s="38"/>
    </row>
    <row r="6" spans="1:13" ht="12.75">
      <c r="A6" s="38"/>
      <c r="B6" s="38"/>
      <c r="C6" s="38"/>
      <c r="D6" s="38"/>
      <c r="E6" s="38"/>
      <c r="F6" s="38"/>
      <c r="G6" s="278" t="s">
        <v>362</v>
      </c>
      <c r="H6" s="279"/>
      <c r="I6" s="279"/>
      <c r="J6" s="279"/>
      <c r="K6" s="279"/>
      <c r="L6" s="279"/>
      <c r="M6" s="38"/>
    </row>
    <row r="7" spans="1:13" ht="12.75">
      <c r="A7" s="38"/>
      <c r="B7" s="38"/>
      <c r="C7" s="38"/>
      <c r="D7" s="38"/>
      <c r="E7" s="38"/>
      <c r="F7" s="38"/>
      <c r="G7" s="40"/>
      <c r="H7" s="40"/>
      <c r="I7" s="40"/>
      <c r="J7" s="40"/>
      <c r="K7" s="40"/>
      <c r="L7" s="40"/>
      <c r="M7" s="38"/>
    </row>
    <row r="8" spans="1:13" ht="18.75">
      <c r="A8" s="296" t="s">
        <v>62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</row>
    <row r="9" spans="1:13" ht="18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27" customHeight="1">
      <c r="A10" s="297" t="s">
        <v>24</v>
      </c>
      <c r="B10" s="297"/>
      <c r="C10" s="298" t="s">
        <v>188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</row>
    <row r="11" spans="1:13" ht="12.75">
      <c r="A11" s="295" t="s">
        <v>25</v>
      </c>
      <c r="B11" s="295"/>
      <c r="C11" s="37" t="s">
        <v>189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ht="12.75">
      <c r="A12" s="295" t="s">
        <v>26</v>
      </c>
      <c r="B12" s="295"/>
      <c r="C12" s="37" t="s">
        <v>190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295" t="s">
        <v>503</v>
      </c>
      <c r="B13" s="295"/>
      <c r="C13" s="4" t="s">
        <v>505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4" ht="12.75">
      <c r="A14" s="18"/>
      <c r="B14" s="18"/>
      <c r="C14" s="18"/>
      <c r="D14" s="20"/>
      <c r="E14" s="266" t="s">
        <v>504</v>
      </c>
      <c r="F14" s="266"/>
      <c r="G14" s="266"/>
      <c r="H14" s="180"/>
      <c r="I14" s="66"/>
      <c r="J14" s="66"/>
      <c r="M14" s="62"/>
      <c r="N14" s="62"/>
    </row>
    <row r="15" spans="1:13" ht="13.5" thickBot="1">
      <c r="A15" s="67" t="s">
        <v>507</v>
      </c>
      <c r="B15" s="19"/>
      <c r="C15" s="19"/>
      <c r="D15" s="68"/>
      <c r="E15" s="68"/>
      <c r="F15" s="68"/>
      <c r="G15" s="68"/>
      <c r="H15" s="68"/>
      <c r="I15" s="69"/>
      <c r="J15" s="69"/>
      <c r="K15" s="65"/>
      <c r="L15" s="65"/>
      <c r="M15" s="65"/>
    </row>
    <row r="16" spans="1:13" ht="13.5" thickBot="1">
      <c r="A16" s="70" t="s">
        <v>16</v>
      </c>
      <c r="B16" s="264" t="s">
        <v>24</v>
      </c>
      <c r="C16" s="265"/>
      <c r="D16" s="265"/>
      <c r="E16" s="265"/>
      <c r="F16" s="265"/>
      <c r="G16" s="265"/>
      <c r="H16" s="265"/>
      <c r="I16" s="265"/>
      <c r="J16" s="265"/>
      <c r="K16" s="271" t="s">
        <v>455</v>
      </c>
      <c r="L16" s="265"/>
      <c r="M16" s="272"/>
    </row>
    <row r="17" spans="1:13" ht="12.75">
      <c r="A17" s="71"/>
      <c r="B17" s="267"/>
      <c r="C17" s="267"/>
      <c r="D17" s="267"/>
      <c r="E17" s="267"/>
      <c r="F17" s="267"/>
      <c r="G17" s="267"/>
      <c r="H17" s="267"/>
      <c r="I17" s="267"/>
      <c r="J17" s="268"/>
      <c r="K17" s="269"/>
      <c r="L17" s="267"/>
      <c r="M17" s="270"/>
    </row>
    <row r="18" spans="1:13" ht="38.25" customHeight="1" thickBot="1">
      <c r="A18" s="256">
        <v>1</v>
      </c>
      <c r="B18" s="273" t="str">
        <f>C10</f>
        <v>Telpu pārbūve pirmskolas izglītības iestādes vajadzībām</v>
      </c>
      <c r="C18" s="274"/>
      <c r="D18" s="274"/>
      <c r="E18" s="274"/>
      <c r="F18" s="274"/>
      <c r="G18" s="274"/>
      <c r="H18" s="274"/>
      <c r="I18" s="274"/>
      <c r="J18" s="275"/>
      <c r="K18" s="261"/>
      <c r="L18" s="262"/>
      <c r="M18" s="263"/>
    </row>
    <row r="19" spans="1:13" ht="12.75">
      <c r="A19" s="72"/>
      <c r="B19" s="285" t="s">
        <v>17</v>
      </c>
      <c r="C19" s="286"/>
      <c r="D19" s="286"/>
      <c r="E19" s="286"/>
      <c r="F19" s="286"/>
      <c r="G19" s="286"/>
      <c r="H19" s="286"/>
      <c r="I19" s="286"/>
      <c r="J19" s="286"/>
      <c r="K19" s="287"/>
      <c r="L19" s="288"/>
      <c r="M19" s="289"/>
    </row>
    <row r="20" spans="1:14" ht="12.75">
      <c r="A20" s="259" t="s">
        <v>18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90"/>
      <c r="L20" s="291"/>
      <c r="M20" s="292"/>
      <c r="N20" s="73"/>
    </row>
    <row r="21" spans="1:13" ht="12.75">
      <c r="A21" s="293" t="s">
        <v>19</v>
      </c>
      <c r="B21" s="294"/>
      <c r="C21" s="294"/>
      <c r="D21" s="294"/>
      <c r="E21" s="294"/>
      <c r="F21" s="294"/>
      <c r="G21" s="294"/>
      <c r="H21" s="294"/>
      <c r="I21" s="294"/>
      <c r="J21" s="164">
        <v>0.21</v>
      </c>
      <c r="K21" s="257"/>
      <c r="L21" s="257"/>
      <c r="M21" s="258"/>
    </row>
    <row r="22" spans="1:13" ht="13.5" thickBot="1">
      <c r="A22" s="280" t="s">
        <v>18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2"/>
      <c r="L22" s="283"/>
      <c r="M22" s="284"/>
    </row>
    <row r="23" spans="1:13" ht="12.75">
      <c r="A23" s="74"/>
      <c r="B23" s="74"/>
      <c r="C23" s="74"/>
      <c r="D23" s="75"/>
      <c r="E23" s="75"/>
      <c r="F23" s="75"/>
      <c r="G23" s="75"/>
      <c r="H23" s="75"/>
      <c r="I23" s="74"/>
      <c r="J23" s="74"/>
      <c r="K23" s="76"/>
      <c r="L23" s="75"/>
      <c r="M23" s="75"/>
    </row>
    <row r="24" spans="1:13" ht="12.75">
      <c r="A24" s="74"/>
      <c r="B24" s="74"/>
      <c r="C24" s="74"/>
      <c r="D24" s="75"/>
      <c r="E24" s="75"/>
      <c r="F24" s="75"/>
      <c r="G24" s="75"/>
      <c r="H24" s="75"/>
      <c r="I24" s="74"/>
      <c r="J24" s="74"/>
      <c r="K24" s="76"/>
      <c r="L24" s="75"/>
      <c r="M24" s="75"/>
    </row>
    <row r="25" spans="1:13" ht="12.75">
      <c r="A25" s="18" t="s">
        <v>11</v>
      </c>
      <c r="B25" s="60"/>
      <c r="E25" s="20"/>
      <c r="F25" s="20"/>
      <c r="G25" s="77"/>
      <c r="H25" s="20"/>
      <c r="I25" s="18"/>
      <c r="J25" s="18"/>
      <c r="K25" s="18"/>
      <c r="L25" s="18"/>
      <c r="M25" s="18"/>
    </row>
    <row r="26" spans="1:13" ht="12.75">
      <c r="A26" s="18"/>
      <c r="B26" s="18"/>
      <c r="C26" s="18"/>
      <c r="D26" s="20"/>
      <c r="E26" s="20"/>
      <c r="F26" s="20"/>
      <c r="G26" s="20"/>
      <c r="H26" s="20"/>
      <c r="I26" s="18"/>
      <c r="J26" s="18"/>
      <c r="K26" s="18"/>
      <c r="L26" s="18"/>
      <c r="M26" s="18"/>
    </row>
    <row r="27" spans="1:13" ht="12.75">
      <c r="A27" s="18" t="s">
        <v>12</v>
      </c>
      <c r="B27" s="18"/>
      <c r="D27" s="99"/>
      <c r="E27" s="20"/>
      <c r="F27" s="20"/>
      <c r="G27" s="77"/>
      <c r="H27" s="20"/>
      <c r="I27" s="18"/>
      <c r="J27" s="18"/>
      <c r="K27" s="18"/>
      <c r="L27" s="18"/>
      <c r="M27" s="18"/>
    </row>
    <row r="28" spans="2:13" ht="12.75">
      <c r="B28" s="62"/>
      <c r="C28" s="62"/>
      <c r="D28" s="99"/>
      <c r="E28" s="62"/>
      <c r="F28" s="20"/>
      <c r="G28" s="20"/>
      <c r="H28" s="20"/>
      <c r="I28" s="18"/>
      <c r="J28" s="18"/>
      <c r="K28" s="18"/>
      <c r="L28" s="18"/>
      <c r="M28" s="18"/>
    </row>
  </sheetData>
  <sheetProtection/>
  <mergeCells count="25">
    <mergeCell ref="I1:L1"/>
    <mergeCell ref="G2:L2"/>
    <mergeCell ref="G3:L3"/>
    <mergeCell ref="G6:L6"/>
    <mergeCell ref="A22:J22"/>
    <mergeCell ref="K22:M22"/>
    <mergeCell ref="B19:J19"/>
    <mergeCell ref="K19:M19"/>
    <mergeCell ref="K20:M20"/>
    <mergeCell ref="A21:I21"/>
    <mergeCell ref="A13:B13"/>
    <mergeCell ref="A8:M8"/>
    <mergeCell ref="A10:B10"/>
    <mergeCell ref="C10:M10"/>
    <mergeCell ref="A11:B11"/>
    <mergeCell ref="A12:B12"/>
    <mergeCell ref="K21:M21"/>
    <mergeCell ref="A20:J20"/>
    <mergeCell ref="K18:M18"/>
    <mergeCell ref="B16:J16"/>
    <mergeCell ref="E14:G14"/>
    <mergeCell ref="B17:J17"/>
    <mergeCell ref="K17:M17"/>
    <mergeCell ref="K16:M16"/>
    <mergeCell ref="B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headerFooter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2"/>
  <sheetViews>
    <sheetView showZeros="0" view="pageBreakPreview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4.421875" style="38" customWidth="1"/>
    <col min="2" max="2" width="13.00390625" style="38" customWidth="1"/>
    <col min="3" max="3" width="31.421875" style="38" customWidth="1"/>
    <col min="4" max="4" width="10.8515625" style="38" customWidth="1"/>
    <col min="5" max="5" width="8.8515625" style="38" customWidth="1"/>
    <col min="6" max="6" width="10.28125" style="38" customWidth="1"/>
    <col min="7" max="7" width="11.28125" style="38" customWidth="1"/>
    <col min="8" max="8" width="11.8515625" style="38" customWidth="1"/>
    <col min="9" max="11" width="9.140625" style="38" customWidth="1"/>
    <col min="12" max="12" width="10.140625" style="38" bestFit="1" customWidth="1"/>
    <col min="13" max="16384" width="9.140625" style="38" customWidth="1"/>
  </cols>
  <sheetData>
    <row r="1" ht="15.75">
      <c r="B1" s="39" t="s">
        <v>0</v>
      </c>
    </row>
    <row r="2" spans="2:14" ht="12.75"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4" spans="1:15" s="1" customFormat="1" ht="12.75">
      <c r="A4" s="279" t="s">
        <v>24</v>
      </c>
      <c r="B4" s="279"/>
      <c r="C4" s="310" t="str">
        <f>'Būvnieka koptāme'!C10</f>
        <v>Telpu pārbūve pirmskolas izglītības iestādes vajadzībām</v>
      </c>
      <c r="D4" s="310"/>
      <c r="E4" s="310"/>
      <c r="F4" s="310"/>
      <c r="G4" s="310"/>
      <c r="H4" s="310"/>
      <c r="I4" s="38"/>
      <c r="J4" s="38"/>
      <c r="K4" s="38"/>
      <c r="L4" s="38"/>
      <c r="M4" s="38"/>
      <c r="N4" s="38"/>
      <c r="O4" s="38"/>
    </row>
    <row r="5" spans="1:15" s="1" customFormat="1" ht="12.75">
      <c r="A5" s="40"/>
      <c r="B5" s="40"/>
      <c r="C5" s="310"/>
      <c r="D5" s="310"/>
      <c r="E5" s="310"/>
      <c r="F5" s="310"/>
      <c r="G5" s="310"/>
      <c r="H5" s="310"/>
      <c r="I5" s="38"/>
      <c r="J5" s="38"/>
      <c r="K5" s="38"/>
      <c r="L5" s="38"/>
      <c r="M5" s="38"/>
      <c r="N5" s="38"/>
      <c r="O5" s="38"/>
    </row>
    <row r="6" spans="1:15" s="1" customFormat="1" ht="12.75">
      <c r="A6" s="279" t="s">
        <v>25</v>
      </c>
      <c r="B6" s="279"/>
      <c r="C6" s="38" t="str">
        <f>'Būvnieka koptāme'!C11</f>
        <v>Meža iela 23, Mārciena, Mārcienas pagasts, Madonas novads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1" customFormat="1" ht="12.75">
      <c r="A7" s="279" t="s">
        <v>26</v>
      </c>
      <c r="B7" s="279"/>
      <c r="C7" s="38" t="str">
        <f>'Būvnieka koptāme'!C12</f>
        <v>Mārcienas pagasta pārvalde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s="1" customFormat="1" ht="12.75">
      <c r="A8" s="279" t="s">
        <v>503</v>
      </c>
      <c r="B8" s="279"/>
      <c r="C8" s="4" t="s">
        <v>505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4:7" ht="12.75">
      <c r="D9" s="308" t="s">
        <v>450</v>
      </c>
      <c r="E9" s="307"/>
      <c r="F9" s="307"/>
      <c r="G9" s="41">
        <f>D27</f>
        <v>0</v>
      </c>
    </row>
    <row r="10" spans="4:7" ht="12.75" customHeight="1">
      <c r="D10" s="307" t="s">
        <v>1</v>
      </c>
      <c r="E10" s="307"/>
      <c r="F10" s="307"/>
      <c r="G10" s="42">
        <f>SUM(H18:H21)</f>
        <v>0</v>
      </c>
    </row>
    <row r="11" spans="4:5" ht="12.75">
      <c r="D11" s="276" t="s">
        <v>2</v>
      </c>
      <c r="E11" s="276"/>
    </row>
    <row r="12" ht="12.75">
      <c r="A12" s="38" t="s">
        <v>508</v>
      </c>
    </row>
    <row r="13" spans="1:8" ht="12.75">
      <c r="A13" s="304" t="s">
        <v>3</v>
      </c>
      <c r="B13" s="304" t="s">
        <v>4</v>
      </c>
      <c r="C13" s="304" t="s">
        <v>5</v>
      </c>
      <c r="D13" s="306" t="s">
        <v>451</v>
      </c>
      <c r="E13" s="304" t="s">
        <v>6</v>
      </c>
      <c r="F13" s="304"/>
      <c r="G13" s="304"/>
      <c r="H13" s="304" t="s">
        <v>33</v>
      </c>
    </row>
    <row r="14" spans="1:8" ht="12.75" customHeight="1">
      <c r="A14" s="304"/>
      <c r="B14" s="304"/>
      <c r="C14" s="304"/>
      <c r="D14" s="304"/>
      <c r="E14" s="306" t="s">
        <v>452</v>
      </c>
      <c r="F14" s="306" t="s">
        <v>453</v>
      </c>
      <c r="G14" s="306" t="s">
        <v>454</v>
      </c>
      <c r="H14" s="304"/>
    </row>
    <row r="15" spans="1:8" ht="12.75">
      <c r="A15" s="304"/>
      <c r="B15" s="304"/>
      <c r="C15" s="304"/>
      <c r="D15" s="304"/>
      <c r="E15" s="304"/>
      <c r="F15" s="304"/>
      <c r="G15" s="304"/>
      <c r="H15" s="304"/>
    </row>
    <row r="16" spans="1:8" ht="13.5" thickBot="1">
      <c r="A16" s="305"/>
      <c r="B16" s="305"/>
      <c r="C16" s="305"/>
      <c r="D16" s="305"/>
      <c r="E16" s="305"/>
      <c r="F16" s="305"/>
      <c r="G16" s="305"/>
      <c r="H16" s="305"/>
    </row>
    <row r="17" spans="1:8" ht="11.25" customHeight="1" thickTop="1">
      <c r="A17" s="43"/>
      <c r="B17" s="44"/>
      <c r="C17" s="44"/>
      <c r="D17" s="44"/>
      <c r="E17" s="44"/>
      <c r="F17" s="44"/>
      <c r="G17" s="44"/>
      <c r="H17" s="44"/>
    </row>
    <row r="18" spans="1:8" ht="17.25" customHeight="1">
      <c r="A18" s="45">
        <v>1</v>
      </c>
      <c r="B18" s="142" t="str">
        <f>'LT-1;Vispārceltnieciskie darbi'!A2</f>
        <v>LT-1/04/2014</v>
      </c>
      <c r="C18" s="143" t="str">
        <f>'LT-1;Vispārceltnieciskie darbi'!A3</f>
        <v>Vispārceltnieciskie darbi</v>
      </c>
      <c r="D18" s="47"/>
      <c r="E18" s="47"/>
      <c r="F18" s="47"/>
      <c r="G18" s="47"/>
      <c r="H18" s="47"/>
    </row>
    <row r="19" spans="1:8" ht="12.75">
      <c r="A19" s="45">
        <v>2</v>
      </c>
      <c r="B19" s="46" t="str">
        <f>'LT-2;AVK'!A2</f>
        <v>LT-2/04/2014</v>
      </c>
      <c r="C19" s="48" t="str">
        <f>'LT-2;AVK'!A3</f>
        <v>Apkure vēdināšana </v>
      </c>
      <c r="D19" s="47"/>
      <c r="E19" s="47"/>
      <c r="F19" s="47"/>
      <c r="G19" s="47"/>
      <c r="H19" s="47"/>
    </row>
    <row r="20" spans="1:8" ht="25.5">
      <c r="A20" s="45">
        <v>3</v>
      </c>
      <c r="B20" s="48" t="str">
        <f>'LT-3; ūdensapg, kan iekšējie'!A2</f>
        <v>LT-3/04/2014</v>
      </c>
      <c r="C20" s="139" t="str">
        <f>'LT-3; ūdensapg, kan iekšējie'!A3</f>
        <v>Ūdensapgāde, kanalizācija iekšējie tīkli</v>
      </c>
      <c r="D20" s="47"/>
      <c r="E20" s="47"/>
      <c r="F20" s="47"/>
      <c r="G20" s="47"/>
      <c r="H20" s="47"/>
    </row>
    <row r="21" spans="1:8" ht="12.75">
      <c r="A21" s="45">
        <v>4</v>
      </c>
      <c r="B21" s="48" t="str">
        <f>'LT-4; Elektroapgāde'!A2</f>
        <v>LT-4/04/2014</v>
      </c>
      <c r="C21" s="48" t="str">
        <f>'LT-4; Elektroapgāde'!A3</f>
        <v>Elektroapgāde iekšējie tīkli</v>
      </c>
      <c r="D21" s="47"/>
      <c r="E21" s="47"/>
      <c r="F21" s="47"/>
      <c r="G21" s="47"/>
      <c r="H21" s="47"/>
    </row>
    <row r="22" spans="1:10" ht="12.75">
      <c r="A22" s="50"/>
      <c r="B22" s="50"/>
      <c r="C22" s="51" t="s">
        <v>38</v>
      </c>
      <c r="D22" s="52">
        <f>SUM(D18:D21)</f>
        <v>0</v>
      </c>
      <c r="J22" s="49"/>
    </row>
    <row r="23" spans="1:4" ht="12.75">
      <c r="A23" s="302" t="s">
        <v>7</v>
      </c>
      <c r="B23" s="303"/>
      <c r="C23" s="53" t="s">
        <v>497</v>
      </c>
      <c r="D23" s="54"/>
    </row>
    <row r="24" spans="1:11" ht="30" customHeight="1">
      <c r="A24" s="304" t="s">
        <v>8</v>
      </c>
      <c r="B24" s="304"/>
      <c r="C24" s="55" t="s">
        <v>497</v>
      </c>
      <c r="D24" s="46"/>
      <c r="K24" s="56"/>
    </row>
    <row r="25" spans="1:11" ht="15.75" customHeight="1">
      <c r="A25" s="302" t="s">
        <v>9</v>
      </c>
      <c r="B25" s="303"/>
      <c r="C25" s="53" t="s">
        <v>497</v>
      </c>
      <c r="D25" s="54"/>
      <c r="K25" s="57"/>
    </row>
    <row r="26" spans="1:11" ht="50.25" customHeight="1">
      <c r="A26" s="299" t="s">
        <v>63</v>
      </c>
      <c r="B26" s="300"/>
      <c r="C26" s="144" t="s">
        <v>497</v>
      </c>
      <c r="D26" s="145"/>
      <c r="K26" s="58"/>
    </row>
    <row r="27" spans="1:11" ht="15.75">
      <c r="A27" s="301" t="s">
        <v>10</v>
      </c>
      <c r="B27" s="301"/>
      <c r="C27" s="46"/>
      <c r="D27" s="59"/>
      <c r="F27" s="179"/>
      <c r="K27" s="57"/>
    </row>
    <row r="28" ht="12.75">
      <c r="K28" s="56"/>
    </row>
    <row r="29" spans="3:5" ht="12.75">
      <c r="C29" s="99"/>
      <c r="D29" s="62"/>
      <c r="E29" s="62"/>
    </row>
    <row r="30" spans="1:3" ht="12.75">
      <c r="A30" s="18" t="s">
        <v>11</v>
      </c>
      <c r="B30" s="60"/>
      <c r="C30" s="61">
        <f>'Būvnieka koptāme'!D25</f>
        <v>0</v>
      </c>
    </row>
    <row r="31" spans="1:3" ht="12.75">
      <c r="A31" s="18"/>
      <c r="B31" s="18"/>
      <c r="C31" s="38">
        <f>'LT-1;Vispārceltnieciskie darbi'!C30</f>
        <v>0</v>
      </c>
    </row>
    <row r="32" spans="1:3" ht="12.75">
      <c r="A32" s="18" t="s">
        <v>12</v>
      </c>
      <c r="B32" s="18"/>
      <c r="C32" s="99"/>
    </row>
  </sheetData>
  <sheetProtection/>
  <mergeCells count="23">
    <mergeCell ref="D9:F9"/>
    <mergeCell ref="B2:N2"/>
    <mergeCell ref="A4:B4"/>
    <mergeCell ref="A6:B6"/>
    <mergeCell ref="A7:B7"/>
    <mergeCell ref="A8:B8"/>
    <mergeCell ref="C4:H5"/>
    <mergeCell ref="D10:F10"/>
    <mergeCell ref="D11:E11"/>
    <mergeCell ref="A13:A16"/>
    <mergeCell ref="B13:B16"/>
    <mergeCell ref="C13:C16"/>
    <mergeCell ref="D13:D16"/>
    <mergeCell ref="H13:H16"/>
    <mergeCell ref="E14:E16"/>
    <mergeCell ref="F14:F16"/>
    <mergeCell ref="G14:G16"/>
    <mergeCell ref="E13:G13"/>
    <mergeCell ref="A26:B26"/>
    <mergeCell ref="A27:B27"/>
    <mergeCell ref="A23:B23"/>
    <mergeCell ref="A24:B24"/>
    <mergeCell ref="A25:B25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9" r:id="rId1"/>
  <headerFooter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77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2.75" outlineLevelRow="1" outlineLevelCol="1"/>
  <cols>
    <col min="1" max="1" width="6.00390625" style="0" customWidth="1"/>
    <col min="2" max="2" width="44.00390625" style="0" customWidth="1"/>
    <col min="3" max="3" width="6.8515625" style="0" customWidth="1"/>
    <col min="4" max="4" width="8.00390625" style="0" customWidth="1"/>
    <col min="5" max="5" width="6.8515625" style="114" customWidth="1" outlineLevel="1"/>
    <col min="6" max="6" width="6.421875" style="0" customWidth="1" outlineLevel="1"/>
    <col min="7" max="8" width="8.8515625" style="0" customWidth="1" outlineLevel="1"/>
    <col min="9" max="9" width="8.140625" style="0" customWidth="1" outlineLevel="1"/>
    <col min="10" max="10" width="9.8515625" style="0" customWidth="1" outlineLevel="1"/>
    <col min="11" max="12" width="10.7109375" style="0" customWidth="1" outlineLevel="1"/>
    <col min="13" max="13" width="11.28125" style="0" customWidth="1" outlineLevel="1"/>
    <col min="14" max="14" width="10.00390625" style="0" customWidth="1" outlineLevel="1"/>
    <col min="15" max="15" width="10.28125" style="0" customWidth="1" outlineLevel="1"/>
    <col min="17" max="17" width="10.28125" style="0" bestFit="1" customWidth="1"/>
  </cols>
  <sheetData>
    <row r="1" spans="6:9" ht="12.75" outlineLevel="1">
      <c r="F1">
        <v>3.8</v>
      </c>
      <c r="H1" t="s">
        <v>22</v>
      </c>
      <c r="I1" s="95">
        <v>0.06</v>
      </c>
    </row>
    <row r="2" spans="1:15" s="1" customFormat="1" ht="15.75" thickBot="1">
      <c r="A2" s="312" t="s">
        <v>501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s="1" customFormat="1" ht="16.5" thickTop="1">
      <c r="A3" s="313" t="s">
        <v>496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</row>
    <row r="4" spans="1:15" s="1" customFormat="1" ht="12.75">
      <c r="A4" s="7"/>
      <c r="B4" s="7"/>
      <c r="C4" s="7"/>
      <c r="D4" s="7"/>
      <c r="E4" s="7"/>
      <c r="F4" s="7"/>
      <c r="G4" s="7"/>
      <c r="H4" s="6"/>
      <c r="I4" s="7"/>
      <c r="J4" s="7"/>
      <c r="K4" s="7"/>
      <c r="L4" s="7"/>
      <c r="M4" s="7"/>
      <c r="N4" s="7"/>
      <c r="O4" s="7"/>
    </row>
    <row r="5" spans="1:15" s="1" customFormat="1" ht="12.75">
      <c r="A5" s="311" t="s">
        <v>24</v>
      </c>
      <c r="B5" s="311"/>
      <c r="C5" s="311" t="str">
        <f>'LT-2;AVK'!C5</f>
        <v>Telpu pārbūve pirmskolas izglītības iestādes vajadzībām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</row>
    <row r="6" spans="1:15" s="1" customFormat="1" ht="12.75">
      <c r="A6" s="311" t="s">
        <v>25</v>
      </c>
      <c r="B6" s="311"/>
      <c r="C6" s="13" t="str">
        <f>'LT-2;AVK'!C6</f>
        <v>Meža iela 23, Mārciena, Mārcienas pagasts, Madonas novads</v>
      </c>
      <c r="D6" s="2"/>
      <c r="E6" s="13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12.75">
      <c r="A7" s="311" t="s">
        <v>26</v>
      </c>
      <c r="B7" s="311"/>
      <c r="C7" s="1" t="str">
        <f>'LT-2;AVK'!C7</f>
        <v>Mārcienas pagasta pārvalde</v>
      </c>
      <c r="D7" s="2"/>
      <c r="E7" s="13"/>
      <c r="F7" s="2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311" t="s">
        <v>502</v>
      </c>
      <c r="B8" s="311"/>
      <c r="C8" s="4" t="s">
        <v>506</v>
      </c>
      <c r="D8" s="5"/>
      <c r="E8" s="108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5"/>
      <c r="B9" s="35"/>
      <c r="C9" s="28"/>
      <c r="D9" s="29"/>
      <c r="E9" s="108"/>
      <c r="F9" s="5"/>
      <c r="H9" s="7"/>
      <c r="I9" s="80" t="s">
        <v>21</v>
      </c>
      <c r="J9" s="8">
        <f>O61</f>
        <v>0</v>
      </c>
      <c r="K9" s="191" t="s">
        <v>135</v>
      </c>
      <c r="L9" s="5"/>
      <c r="M9" s="5"/>
      <c r="N9" s="5"/>
      <c r="O9" s="5"/>
    </row>
    <row r="10" spans="1:15" s="1" customFormat="1" ht="12.75">
      <c r="A10" s="35"/>
      <c r="B10" s="35"/>
      <c r="C10" s="28"/>
      <c r="D10" s="29"/>
      <c r="E10" s="108"/>
      <c r="F10" s="5"/>
      <c r="G10" s="316" t="s">
        <v>15</v>
      </c>
      <c r="H10" s="316"/>
      <c r="I10" s="316"/>
      <c r="J10" s="315"/>
      <c r="K10" s="315"/>
      <c r="L10" s="315"/>
      <c r="M10" s="5"/>
      <c r="N10" s="5"/>
      <c r="O10" s="5"/>
    </row>
    <row r="11" spans="1:15" s="1" customFormat="1" ht="13.5" thickBot="1">
      <c r="A11" s="37" t="s">
        <v>508</v>
      </c>
      <c r="B11" s="2"/>
      <c r="C11" s="2"/>
      <c r="D11" s="27"/>
      <c r="E11" s="13"/>
      <c r="F11" s="2"/>
      <c r="G11" s="2"/>
      <c r="H11" s="6"/>
      <c r="I11" s="7"/>
      <c r="J11" s="8"/>
      <c r="K11" s="7"/>
      <c r="M11" s="314"/>
      <c r="N11" s="314"/>
      <c r="O11" s="7"/>
    </row>
    <row r="12" spans="1:15" s="1" customFormat="1" ht="18.75" customHeight="1">
      <c r="A12" s="326" t="s">
        <v>27</v>
      </c>
      <c r="B12" s="318" t="s">
        <v>28</v>
      </c>
      <c r="C12" s="328" t="s">
        <v>29</v>
      </c>
      <c r="D12" s="328" t="s">
        <v>30</v>
      </c>
      <c r="E12" s="318" t="s">
        <v>31</v>
      </c>
      <c r="F12" s="318"/>
      <c r="G12" s="318"/>
      <c r="H12" s="318"/>
      <c r="I12" s="318"/>
      <c r="J12" s="318"/>
      <c r="K12" s="318" t="s">
        <v>32</v>
      </c>
      <c r="L12" s="318" t="s">
        <v>32</v>
      </c>
      <c r="M12" s="318"/>
      <c r="N12" s="318"/>
      <c r="O12" s="319"/>
    </row>
    <row r="13" spans="1:15" s="1" customFormat="1" ht="58.5" customHeight="1" thickBot="1">
      <c r="A13" s="327"/>
      <c r="B13" s="330"/>
      <c r="C13" s="329"/>
      <c r="D13" s="329"/>
      <c r="E13" s="109" t="s">
        <v>37</v>
      </c>
      <c r="F13" s="109" t="s">
        <v>128</v>
      </c>
      <c r="G13" s="109" t="s">
        <v>129</v>
      </c>
      <c r="H13" s="189" t="s">
        <v>130</v>
      </c>
      <c r="I13" s="109" t="s">
        <v>131</v>
      </c>
      <c r="J13" s="109" t="s">
        <v>132</v>
      </c>
      <c r="K13" s="109" t="s">
        <v>33</v>
      </c>
      <c r="L13" s="109" t="s">
        <v>133</v>
      </c>
      <c r="M13" s="109" t="s">
        <v>134</v>
      </c>
      <c r="N13" s="109" t="s">
        <v>131</v>
      </c>
      <c r="O13" s="190" t="s">
        <v>132</v>
      </c>
    </row>
    <row r="14" spans="1:15" s="9" customFormat="1" ht="15" customHeight="1" thickBot="1">
      <c r="A14" s="31">
        <v>1</v>
      </c>
      <c r="B14" s="31">
        <v>2</v>
      </c>
      <c r="C14" s="31">
        <v>3</v>
      </c>
      <c r="D14" s="31">
        <v>4</v>
      </c>
      <c r="E14" s="146">
        <v>5</v>
      </c>
      <c r="F14" s="147">
        <v>6</v>
      </c>
      <c r="G14" s="147">
        <v>7</v>
      </c>
      <c r="H14" s="147">
        <v>8</v>
      </c>
      <c r="I14" s="147">
        <v>9</v>
      </c>
      <c r="J14" s="147">
        <v>10</v>
      </c>
      <c r="K14" s="147">
        <v>11</v>
      </c>
      <c r="L14" s="31">
        <v>12</v>
      </c>
      <c r="M14" s="31">
        <v>13</v>
      </c>
      <c r="N14" s="31">
        <v>14</v>
      </c>
      <c r="O14" s="32">
        <v>15</v>
      </c>
    </row>
    <row r="15" spans="1:15" s="9" customFormat="1" ht="15" customHeight="1" thickBot="1">
      <c r="A15" s="323" t="s">
        <v>68</v>
      </c>
      <c r="B15" s="324"/>
      <c r="C15" s="324"/>
      <c r="D15" s="325"/>
      <c r="E15" s="181"/>
      <c r="F15" s="182"/>
      <c r="G15" s="182"/>
      <c r="H15" s="182"/>
      <c r="I15" s="182"/>
      <c r="J15" s="182"/>
      <c r="K15" s="17"/>
      <c r="L15" s="104"/>
      <c r="M15" s="104"/>
      <c r="N15" s="104"/>
      <c r="O15" s="106"/>
    </row>
    <row r="16" spans="1:15" s="9" customFormat="1" ht="15" customHeight="1" thickBot="1">
      <c r="A16" s="120"/>
      <c r="B16" s="320" t="s">
        <v>67</v>
      </c>
      <c r="C16" s="321"/>
      <c r="D16" s="322"/>
      <c r="E16" s="183"/>
      <c r="F16" s="184"/>
      <c r="G16" s="184"/>
      <c r="H16" s="148"/>
      <c r="I16" s="120"/>
      <c r="J16" s="120"/>
      <c r="K16" s="33"/>
      <c r="L16" s="17"/>
      <c r="M16" s="17"/>
      <c r="N16" s="17"/>
      <c r="O16" s="17"/>
    </row>
    <row r="17" spans="1:15" s="118" customFormat="1" ht="12.75">
      <c r="A17" s="165" t="s">
        <v>66</v>
      </c>
      <c r="B17" s="150" t="s">
        <v>70</v>
      </c>
      <c r="C17" s="26" t="s">
        <v>23</v>
      </c>
      <c r="D17" s="141">
        <v>1</v>
      </c>
      <c r="E17" s="154"/>
      <c r="F17" s="116"/>
      <c r="G17" s="116"/>
      <c r="H17" s="116"/>
      <c r="I17" s="116"/>
      <c r="J17" s="117"/>
      <c r="K17" s="151"/>
      <c r="L17" s="151"/>
      <c r="M17" s="151"/>
      <c r="N17" s="151"/>
      <c r="O17" s="151"/>
    </row>
    <row r="18" spans="1:15" s="118" customFormat="1" ht="12.75">
      <c r="A18" s="165" t="s">
        <v>43</v>
      </c>
      <c r="B18" s="150" t="s">
        <v>71</v>
      </c>
      <c r="C18" s="26" t="s">
        <v>23</v>
      </c>
      <c r="D18" s="141">
        <v>1</v>
      </c>
      <c r="E18" s="154"/>
      <c r="F18" s="116"/>
      <c r="G18" s="116"/>
      <c r="H18" s="116"/>
      <c r="I18" s="116"/>
      <c r="J18" s="117"/>
      <c r="K18" s="151"/>
      <c r="L18" s="151"/>
      <c r="M18" s="151"/>
      <c r="N18" s="151"/>
      <c r="O18" s="151"/>
    </row>
    <row r="19" spans="1:15" s="118" customFormat="1" ht="13.5" thickBot="1">
      <c r="A19" s="165" t="s">
        <v>44</v>
      </c>
      <c r="B19" s="150" t="s">
        <v>72</v>
      </c>
      <c r="C19" s="26" t="s">
        <v>69</v>
      </c>
      <c r="D19" s="141">
        <v>1</v>
      </c>
      <c r="E19" s="154"/>
      <c r="F19" s="116"/>
      <c r="G19" s="116"/>
      <c r="H19" s="116"/>
      <c r="I19" s="116"/>
      <c r="J19" s="117"/>
      <c r="K19" s="151"/>
      <c r="L19" s="151"/>
      <c r="M19" s="151"/>
      <c r="N19" s="151"/>
      <c r="O19" s="151"/>
    </row>
    <row r="20" spans="1:15" s="118" customFormat="1" ht="13.5" thickBot="1">
      <c r="A20" s="165"/>
      <c r="B20" s="320" t="s">
        <v>91</v>
      </c>
      <c r="C20" s="321"/>
      <c r="D20" s="322"/>
      <c r="E20" s="119"/>
      <c r="F20" s="116"/>
      <c r="G20" s="116"/>
      <c r="H20" s="116"/>
      <c r="I20" s="116"/>
      <c r="J20" s="117"/>
      <c r="K20" s="117"/>
      <c r="L20" s="117"/>
      <c r="M20" s="117"/>
      <c r="N20" s="117"/>
      <c r="O20" s="117"/>
    </row>
    <row r="21" spans="1:15" s="161" customFormat="1" ht="25.5">
      <c r="A21" s="165" t="s">
        <v>45</v>
      </c>
      <c r="B21" s="166" t="s">
        <v>92</v>
      </c>
      <c r="C21" s="166" t="s">
        <v>40</v>
      </c>
      <c r="D21" s="166">
        <v>136</v>
      </c>
      <c r="E21" s="154"/>
      <c r="F21" s="116"/>
      <c r="G21" s="116"/>
      <c r="H21" s="116"/>
      <c r="I21" s="116"/>
      <c r="J21" s="117"/>
      <c r="K21" s="151"/>
      <c r="L21" s="151"/>
      <c r="M21" s="151"/>
      <c r="N21" s="151"/>
      <c r="O21" s="151"/>
    </row>
    <row r="22" spans="1:15" s="161" customFormat="1" ht="25.5">
      <c r="A22" s="165" t="s">
        <v>46</v>
      </c>
      <c r="B22" s="166" t="s">
        <v>93</v>
      </c>
      <c r="C22" s="166" t="s">
        <v>76</v>
      </c>
      <c r="D22" s="166">
        <v>2</v>
      </c>
      <c r="E22" s="154"/>
      <c r="F22" s="116"/>
      <c r="G22" s="116"/>
      <c r="H22" s="116"/>
      <c r="I22" s="116"/>
      <c r="J22" s="117"/>
      <c r="K22" s="151"/>
      <c r="L22" s="151"/>
      <c r="M22" s="151"/>
      <c r="N22" s="151"/>
      <c r="O22" s="151"/>
    </row>
    <row r="23" spans="1:15" s="161" customFormat="1" ht="38.25">
      <c r="A23" s="165" t="s">
        <v>47</v>
      </c>
      <c r="B23" s="166" t="s">
        <v>94</v>
      </c>
      <c r="C23" s="166" t="s">
        <v>48</v>
      </c>
      <c r="D23" s="166">
        <v>4</v>
      </c>
      <c r="E23" s="154"/>
      <c r="F23" s="116"/>
      <c r="G23" s="116"/>
      <c r="H23" s="116"/>
      <c r="I23" s="116"/>
      <c r="J23" s="117"/>
      <c r="K23" s="151"/>
      <c r="L23" s="151"/>
      <c r="M23" s="151"/>
      <c r="N23" s="151"/>
      <c r="O23" s="151"/>
    </row>
    <row r="24" spans="1:15" s="161" customFormat="1" ht="38.25">
      <c r="A24" s="165" t="s">
        <v>458</v>
      </c>
      <c r="B24" s="166" t="s">
        <v>95</v>
      </c>
      <c r="C24" s="166" t="s">
        <v>48</v>
      </c>
      <c r="D24" s="166">
        <v>4</v>
      </c>
      <c r="E24" s="154"/>
      <c r="F24" s="116"/>
      <c r="G24" s="116"/>
      <c r="H24" s="116"/>
      <c r="I24" s="116"/>
      <c r="J24" s="117"/>
      <c r="K24" s="151"/>
      <c r="L24" s="151"/>
      <c r="M24" s="151"/>
      <c r="N24" s="151"/>
      <c r="O24" s="151"/>
    </row>
    <row r="25" spans="1:15" s="161" customFormat="1" ht="12.75">
      <c r="A25" s="165" t="s">
        <v>459</v>
      </c>
      <c r="B25" s="166" t="s">
        <v>127</v>
      </c>
      <c r="C25" s="166" t="s">
        <v>76</v>
      </c>
      <c r="D25" s="166">
        <v>4</v>
      </c>
      <c r="E25" s="154"/>
      <c r="F25" s="116"/>
      <c r="G25" s="116"/>
      <c r="H25" s="116"/>
      <c r="I25" s="116"/>
      <c r="J25" s="117"/>
      <c r="K25" s="151"/>
      <c r="L25" s="151"/>
      <c r="M25" s="151"/>
      <c r="N25" s="151"/>
      <c r="O25" s="151"/>
    </row>
    <row r="26" spans="1:15" s="161" customFormat="1" ht="38.25">
      <c r="A26" s="165" t="s">
        <v>460</v>
      </c>
      <c r="B26" s="166" t="s">
        <v>96</v>
      </c>
      <c r="C26" s="166" t="s">
        <v>48</v>
      </c>
      <c r="D26" s="166">
        <v>1</v>
      </c>
      <c r="E26" s="154"/>
      <c r="F26" s="116"/>
      <c r="G26" s="116"/>
      <c r="H26" s="116"/>
      <c r="I26" s="116"/>
      <c r="J26" s="117"/>
      <c r="K26" s="151"/>
      <c r="L26" s="151"/>
      <c r="M26" s="151"/>
      <c r="N26" s="151"/>
      <c r="O26" s="151"/>
    </row>
    <row r="27" spans="1:15" s="161" customFormat="1" ht="25.5">
      <c r="A27" s="165" t="s">
        <v>461</v>
      </c>
      <c r="B27" s="166" t="s">
        <v>97</v>
      </c>
      <c r="C27" s="166" t="s">
        <v>40</v>
      </c>
      <c r="D27" s="166">
        <v>136</v>
      </c>
      <c r="E27" s="154"/>
      <c r="F27" s="116"/>
      <c r="G27" s="116"/>
      <c r="H27" s="116"/>
      <c r="I27" s="116"/>
      <c r="J27" s="117"/>
      <c r="K27" s="151"/>
      <c r="L27" s="151"/>
      <c r="M27" s="151"/>
      <c r="N27" s="151"/>
      <c r="O27" s="151"/>
    </row>
    <row r="28" spans="1:15" s="161" customFormat="1" ht="26.25" thickBot="1">
      <c r="A28" s="165" t="s">
        <v>462</v>
      </c>
      <c r="B28" s="166" t="s">
        <v>98</v>
      </c>
      <c r="C28" s="166" t="s">
        <v>76</v>
      </c>
      <c r="D28" s="166">
        <v>3</v>
      </c>
      <c r="E28" s="154"/>
      <c r="F28" s="116"/>
      <c r="G28" s="116"/>
      <c r="H28" s="116"/>
      <c r="I28" s="116"/>
      <c r="J28" s="117"/>
      <c r="K28" s="151"/>
      <c r="L28" s="151"/>
      <c r="M28" s="151"/>
      <c r="N28" s="151"/>
      <c r="O28" s="151"/>
    </row>
    <row r="29" spans="1:15" s="9" customFormat="1" ht="15" customHeight="1" thickBot="1">
      <c r="A29" s="323" t="s">
        <v>112</v>
      </c>
      <c r="B29" s="324" t="s">
        <v>99</v>
      </c>
      <c r="C29" s="324"/>
      <c r="D29" s="325"/>
      <c r="E29" s="181"/>
      <c r="F29" s="182"/>
      <c r="G29" s="182"/>
      <c r="H29" s="182"/>
      <c r="I29" s="182"/>
      <c r="J29" s="182"/>
      <c r="K29" s="17"/>
      <c r="L29" s="104"/>
      <c r="M29" s="104"/>
      <c r="N29" s="104"/>
      <c r="O29" s="106"/>
    </row>
    <row r="30" spans="1:15" s="118" customFormat="1" ht="13.5" thickBot="1">
      <c r="A30" s="165"/>
      <c r="B30" s="320" t="s">
        <v>113</v>
      </c>
      <c r="C30" s="321"/>
      <c r="D30" s="322"/>
      <c r="E30" s="119"/>
      <c r="F30" s="116"/>
      <c r="G30" s="116"/>
      <c r="H30" s="116"/>
      <c r="I30" s="116"/>
      <c r="J30" s="117"/>
      <c r="K30" s="117"/>
      <c r="L30" s="117"/>
      <c r="M30" s="117"/>
      <c r="N30" s="117"/>
      <c r="O30" s="117"/>
    </row>
    <row r="31" spans="1:15" s="161" customFormat="1" ht="51">
      <c r="A31" s="165" t="s">
        <v>463</v>
      </c>
      <c r="B31" s="166" t="s">
        <v>100</v>
      </c>
      <c r="C31" s="166" t="s">
        <v>40</v>
      </c>
      <c r="D31" s="166">
        <v>47</v>
      </c>
      <c r="E31" s="154"/>
      <c r="F31" s="116"/>
      <c r="G31" s="116"/>
      <c r="H31" s="116"/>
      <c r="I31" s="116"/>
      <c r="J31" s="117"/>
      <c r="K31" s="151"/>
      <c r="L31" s="151"/>
      <c r="M31" s="151"/>
      <c r="N31" s="151"/>
      <c r="O31" s="151"/>
    </row>
    <row r="32" spans="1:15" s="161" customFormat="1" ht="51">
      <c r="A32" s="165" t="s">
        <v>464</v>
      </c>
      <c r="B32" s="166" t="s">
        <v>101</v>
      </c>
      <c r="C32" s="166" t="s">
        <v>40</v>
      </c>
      <c r="D32" s="166">
        <v>87</v>
      </c>
      <c r="E32" s="154"/>
      <c r="F32" s="116"/>
      <c r="G32" s="116"/>
      <c r="H32" s="116"/>
      <c r="I32" s="116"/>
      <c r="J32" s="117"/>
      <c r="K32" s="151"/>
      <c r="L32" s="151"/>
      <c r="M32" s="151"/>
      <c r="N32" s="151"/>
      <c r="O32" s="151"/>
    </row>
    <row r="33" spans="1:15" s="161" customFormat="1" ht="38.25">
      <c r="A33" s="165" t="s">
        <v>465</v>
      </c>
      <c r="B33" s="166" t="s">
        <v>457</v>
      </c>
      <c r="C33" s="166" t="s">
        <v>48</v>
      </c>
      <c r="D33" s="166">
        <v>3</v>
      </c>
      <c r="E33" s="154"/>
      <c r="F33" s="116"/>
      <c r="G33" s="116"/>
      <c r="H33" s="188"/>
      <c r="I33" s="116"/>
      <c r="J33" s="117"/>
      <c r="K33" s="151"/>
      <c r="L33" s="151"/>
      <c r="M33" s="151"/>
      <c r="N33" s="151"/>
      <c r="O33" s="151"/>
    </row>
    <row r="34" spans="1:15" s="161" customFormat="1" ht="26.25" thickBot="1">
      <c r="A34" s="165" t="s">
        <v>466</v>
      </c>
      <c r="B34" s="166" t="s">
        <v>126</v>
      </c>
      <c r="C34" s="166" t="s">
        <v>40</v>
      </c>
      <c r="D34" s="166">
        <v>1</v>
      </c>
      <c r="E34" s="154"/>
      <c r="F34" s="116"/>
      <c r="G34" s="116"/>
      <c r="H34" s="116"/>
      <c r="I34" s="116"/>
      <c r="J34" s="117"/>
      <c r="K34" s="151"/>
      <c r="L34" s="151"/>
      <c r="M34" s="151"/>
      <c r="N34" s="151"/>
      <c r="O34" s="151"/>
    </row>
    <row r="35" spans="1:15" s="118" customFormat="1" ht="13.5" thickBot="1">
      <c r="A35" s="165"/>
      <c r="B35" s="320" t="s">
        <v>114</v>
      </c>
      <c r="C35" s="321"/>
      <c r="D35" s="322"/>
      <c r="E35" s="119"/>
      <c r="F35" s="116"/>
      <c r="G35" s="116"/>
      <c r="H35" s="116"/>
      <c r="I35" s="116"/>
      <c r="J35" s="117"/>
      <c r="K35" s="117"/>
      <c r="L35" s="117"/>
      <c r="M35" s="117"/>
      <c r="N35" s="117"/>
      <c r="O35" s="117"/>
    </row>
    <row r="36" spans="1:15" s="161" customFormat="1" ht="38.25">
      <c r="A36" s="165" t="s">
        <v>467</v>
      </c>
      <c r="B36" s="166" t="s">
        <v>108</v>
      </c>
      <c r="C36" s="166" t="s">
        <v>40</v>
      </c>
      <c r="D36" s="166">
        <v>18</v>
      </c>
      <c r="E36" s="154"/>
      <c r="F36" s="116"/>
      <c r="G36" s="116"/>
      <c r="H36" s="188"/>
      <c r="I36" s="116"/>
      <c r="J36" s="117"/>
      <c r="K36" s="151"/>
      <c r="L36" s="151"/>
      <c r="M36" s="151"/>
      <c r="N36" s="151"/>
      <c r="O36" s="151"/>
    </row>
    <row r="37" spans="1:15" s="161" customFormat="1" ht="38.25">
      <c r="A37" s="165" t="s">
        <v>468</v>
      </c>
      <c r="B37" s="166" t="s">
        <v>105</v>
      </c>
      <c r="C37" s="166" t="s">
        <v>40</v>
      </c>
      <c r="D37" s="166">
        <v>53</v>
      </c>
      <c r="E37" s="154"/>
      <c r="F37" s="116"/>
      <c r="G37" s="116"/>
      <c r="H37" s="188"/>
      <c r="I37" s="116"/>
      <c r="J37" s="117"/>
      <c r="K37" s="151"/>
      <c r="L37" s="151"/>
      <c r="M37" s="151"/>
      <c r="N37" s="151"/>
      <c r="O37" s="151"/>
    </row>
    <row r="38" spans="1:15" s="161" customFormat="1" ht="51">
      <c r="A38" s="165" t="s">
        <v>469</v>
      </c>
      <c r="B38" s="166" t="s">
        <v>106</v>
      </c>
      <c r="C38" s="166" t="s">
        <v>40</v>
      </c>
      <c r="D38" s="166">
        <v>7</v>
      </c>
      <c r="E38" s="154"/>
      <c r="F38" s="116"/>
      <c r="G38" s="116"/>
      <c r="H38" s="188"/>
      <c r="I38" s="116"/>
      <c r="J38" s="117"/>
      <c r="K38" s="151"/>
      <c r="L38" s="151"/>
      <c r="M38" s="151"/>
      <c r="N38" s="151"/>
      <c r="O38" s="151"/>
    </row>
    <row r="39" spans="1:15" s="161" customFormat="1" ht="38.25">
      <c r="A39" s="165" t="s">
        <v>470</v>
      </c>
      <c r="B39" s="166" t="s">
        <v>107</v>
      </c>
      <c r="C39" s="166" t="s">
        <v>40</v>
      </c>
      <c r="D39" s="166">
        <v>26</v>
      </c>
      <c r="E39" s="154"/>
      <c r="F39" s="116"/>
      <c r="G39" s="116"/>
      <c r="H39" s="188"/>
      <c r="I39" s="116"/>
      <c r="J39" s="117"/>
      <c r="K39" s="151"/>
      <c r="L39" s="151"/>
      <c r="M39" s="151"/>
      <c r="N39" s="151"/>
      <c r="O39" s="151"/>
    </row>
    <row r="40" spans="1:15" s="161" customFormat="1" ht="25.5">
      <c r="A40" s="165" t="s">
        <v>471</v>
      </c>
      <c r="B40" s="166" t="s">
        <v>456</v>
      </c>
      <c r="C40" s="166" t="s">
        <v>48</v>
      </c>
      <c r="D40" s="166">
        <v>3</v>
      </c>
      <c r="E40" s="154"/>
      <c r="F40" s="116"/>
      <c r="G40" s="116"/>
      <c r="H40" s="188"/>
      <c r="I40" s="116"/>
      <c r="J40" s="117"/>
      <c r="K40" s="151"/>
      <c r="L40" s="151"/>
      <c r="M40" s="151"/>
      <c r="N40" s="151"/>
      <c r="O40" s="151"/>
    </row>
    <row r="41" spans="1:15" s="161" customFormat="1" ht="26.25" thickBot="1">
      <c r="A41" s="165" t="s">
        <v>472</v>
      </c>
      <c r="B41" s="166" t="s">
        <v>120</v>
      </c>
      <c r="C41" s="166" t="s">
        <v>76</v>
      </c>
      <c r="D41" s="166">
        <v>12</v>
      </c>
      <c r="E41" s="154"/>
      <c r="F41" s="116"/>
      <c r="G41" s="116"/>
      <c r="H41" s="188"/>
      <c r="I41" s="116"/>
      <c r="J41" s="117"/>
      <c r="K41" s="151"/>
      <c r="L41" s="151"/>
      <c r="M41" s="151"/>
      <c r="N41" s="151"/>
      <c r="O41" s="151"/>
    </row>
    <row r="42" spans="1:15" s="118" customFormat="1" ht="13.5" thickBot="1">
      <c r="A42" s="165"/>
      <c r="B42" s="320" t="s">
        <v>115</v>
      </c>
      <c r="C42" s="321"/>
      <c r="D42" s="322"/>
      <c r="E42" s="119"/>
      <c r="F42" s="116"/>
      <c r="G42" s="116"/>
      <c r="H42" s="116"/>
      <c r="I42" s="116"/>
      <c r="J42" s="117"/>
      <c r="K42" s="117"/>
      <c r="L42" s="117"/>
      <c r="M42" s="117"/>
      <c r="N42" s="117"/>
      <c r="O42" s="117"/>
    </row>
    <row r="43" spans="1:15" s="161" customFormat="1" ht="25.5">
      <c r="A43" s="165" t="s">
        <v>473</v>
      </c>
      <c r="B43" s="166" t="s">
        <v>109</v>
      </c>
      <c r="C43" s="166" t="s">
        <v>48</v>
      </c>
      <c r="D43" s="166">
        <v>4</v>
      </c>
      <c r="E43" s="116"/>
      <c r="F43" s="162"/>
      <c r="G43" s="162"/>
      <c r="H43" s="153"/>
      <c r="I43" s="92"/>
      <c r="J43" s="116"/>
      <c r="K43" s="116"/>
      <c r="L43" s="84"/>
      <c r="M43" s="84"/>
      <c r="N43" s="84"/>
      <c r="O43" s="84"/>
    </row>
    <row r="44" spans="1:15" s="161" customFormat="1" ht="25.5">
      <c r="A44" s="165" t="s">
        <v>474</v>
      </c>
      <c r="B44" s="94" t="s">
        <v>110</v>
      </c>
      <c r="C44" s="91" t="s">
        <v>48</v>
      </c>
      <c r="D44" s="152">
        <v>3</v>
      </c>
      <c r="E44" s="160"/>
      <c r="F44" s="157"/>
      <c r="G44" s="157"/>
      <c r="H44" s="160"/>
      <c r="I44" s="116"/>
      <c r="J44" s="158"/>
      <c r="K44" s="158"/>
      <c r="L44" s="158"/>
      <c r="M44" s="158"/>
      <c r="N44" s="158"/>
      <c r="O44" s="158"/>
    </row>
    <row r="45" spans="1:15" s="161" customFormat="1" ht="39" thickBot="1">
      <c r="A45" s="165" t="s">
        <v>475</v>
      </c>
      <c r="B45" s="94" t="s">
        <v>111</v>
      </c>
      <c r="C45" s="91" t="s">
        <v>48</v>
      </c>
      <c r="D45" s="152">
        <v>1</v>
      </c>
      <c r="E45" s="160"/>
      <c r="F45" s="157"/>
      <c r="G45" s="157"/>
      <c r="H45" s="160"/>
      <c r="I45" s="116"/>
      <c r="J45" s="158"/>
      <c r="K45" s="158"/>
      <c r="L45" s="158"/>
      <c r="M45" s="158"/>
      <c r="N45" s="158"/>
      <c r="O45" s="158"/>
    </row>
    <row r="46" spans="1:15" s="118" customFormat="1" ht="13.5" thickBot="1">
      <c r="A46" s="165"/>
      <c r="B46" s="320" t="s">
        <v>116</v>
      </c>
      <c r="C46" s="321"/>
      <c r="D46" s="322"/>
      <c r="E46" s="119"/>
      <c r="F46" s="116"/>
      <c r="G46" s="116"/>
      <c r="H46" s="116"/>
      <c r="I46" s="116"/>
      <c r="J46" s="117"/>
      <c r="K46" s="117"/>
      <c r="L46" s="117"/>
      <c r="M46" s="117"/>
      <c r="N46" s="117"/>
      <c r="O46" s="117"/>
    </row>
    <row r="47" spans="1:15" s="161" customFormat="1" ht="38.25">
      <c r="A47" s="165" t="s">
        <v>476</v>
      </c>
      <c r="B47" s="166" t="s">
        <v>119</v>
      </c>
      <c r="C47" s="166" t="s">
        <v>40</v>
      </c>
      <c r="D47" s="166">
        <v>134</v>
      </c>
      <c r="E47" s="116"/>
      <c r="F47" s="162"/>
      <c r="G47" s="162"/>
      <c r="H47" s="153"/>
      <c r="I47" s="92"/>
      <c r="J47" s="116"/>
      <c r="K47" s="116"/>
      <c r="L47" s="84"/>
      <c r="M47" s="84"/>
      <c r="N47" s="84"/>
      <c r="O47" s="84"/>
    </row>
    <row r="48" spans="1:15" s="161" customFormat="1" ht="25.5">
      <c r="A48" s="165" t="s">
        <v>477</v>
      </c>
      <c r="B48" s="166" t="s">
        <v>118</v>
      </c>
      <c r="C48" s="166" t="s">
        <v>40</v>
      </c>
      <c r="D48" s="166">
        <v>134</v>
      </c>
      <c r="E48" s="116"/>
      <c r="F48" s="162"/>
      <c r="G48" s="162"/>
      <c r="H48" s="153"/>
      <c r="I48" s="92"/>
      <c r="J48" s="116"/>
      <c r="K48" s="116"/>
      <c r="L48" s="84"/>
      <c r="M48" s="84"/>
      <c r="N48" s="84"/>
      <c r="O48" s="84"/>
    </row>
    <row r="49" spans="1:15" s="161" customFormat="1" ht="13.5" thickBot="1">
      <c r="A49" s="165" t="s">
        <v>478</v>
      </c>
      <c r="B49" s="94" t="s">
        <v>117</v>
      </c>
      <c r="C49" s="91" t="s">
        <v>40</v>
      </c>
      <c r="D49" s="152">
        <v>134</v>
      </c>
      <c r="E49" s="160"/>
      <c r="F49" s="157"/>
      <c r="G49" s="157"/>
      <c r="H49" s="160"/>
      <c r="I49" s="116"/>
      <c r="J49" s="158"/>
      <c r="K49" s="158"/>
      <c r="L49" s="158"/>
      <c r="M49" s="158"/>
      <c r="N49" s="158"/>
      <c r="O49" s="158"/>
    </row>
    <row r="50" spans="1:15" s="9" customFormat="1" ht="15" customHeight="1" thickBot="1">
      <c r="A50" s="323" t="s">
        <v>121</v>
      </c>
      <c r="B50" s="324" t="s">
        <v>99</v>
      </c>
      <c r="C50" s="324"/>
      <c r="D50" s="325"/>
      <c r="E50" s="181"/>
      <c r="F50" s="182"/>
      <c r="G50" s="182"/>
      <c r="H50" s="182"/>
      <c r="I50" s="182"/>
      <c r="J50" s="182"/>
      <c r="K50" s="17"/>
      <c r="L50" s="104"/>
      <c r="M50" s="104"/>
      <c r="N50" s="104"/>
      <c r="O50" s="106"/>
    </row>
    <row r="51" spans="1:15" s="161" customFormat="1" ht="38.25">
      <c r="A51" s="165" t="s">
        <v>479</v>
      </c>
      <c r="B51" s="166" t="s">
        <v>124</v>
      </c>
      <c r="C51" s="166" t="s">
        <v>73</v>
      </c>
      <c r="D51" s="166">
        <v>108</v>
      </c>
      <c r="E51" s="149"/>
      <c r="F51" s="156"/>
      <c r="G51" s="156"/>
      <c r="H51" s="155"/>
      <c r="I51" s="116"/>
      <c r="J51" s="151"/>
      <c r="K51" s="151"/>
      <c r="L51" s="151"/>
      <c r="M51" s="151"/>
      <c r="N51" s="151"/>
      <c r="O51" s="151"/>
    </row>
    <row r="52" spans="1:15" s="161" customFormat="1" ht="38.25">
      <c r="A52" s="165" t="s">
        <v>480</v>
      </c>
      <c r="B52" s="166" t="s">
        <v>125</v>
      </c>
      <c r="C52" s="166" t="s">
        <v>73</v>
      </c>
      <c r="D52" s="166">
        <f>D36*2+D37*2+D38*2+D39</f>
        <v>182</v>
      </c>
      <c r="E52" s="149"/>
      <c r="F52" s="156"/>
      <c r="G52" s="156"/>
      <c r="H52" s="155"/>
      <c r="I52" s="116"/>
      <c r="J52" s="151"/>
      <c r="K52" s="151"/>
      <c r="L52" s="151"/>
      <c r="M52" s="151"/>
      <c r="N52" s="151"/>
      <c r="O52" s="151"/>
    </row>
    <row r="53" spans="1:15" s="161" customFormat="1" ht="38.25">
      <c r="A53" s="165" t="s">
        <v>481</v>
      </c>
      <c r="B53" s="166" t="s">
        <v>123</v>
      </c>
      <c r="C53" s="166" t="s">
        <v>73</v>
      </c>
      <c r="D53" s="166">
        <v>108</v>
      </c>
      <c r="E53" s="149"/>
      <c r="F53" s="156"/>
      <c r="G53" s="156"/>
      <c r="H53" s="155"/>
      <c r="I53" s="116"/>
      <c r="J53" s="151"/>
      <c r="K53" s="151"/>
      <c r="L53" s="151"/>
      <c r="M53" s="151"/>
      <c r="N53" s="151"/>
      <c r="O53" s="151"/>
    </row>
    <row r="54" spans="1:15" s="161" customFormat="1" ht="25.5">
      <c r="A54" s="165" t="s">
        <v>482</v>
      </c>
      <c r="B54" s="166" t="s">
        <v>122</v>
      </c>
      <c r="C54" s="166" t="s">
        <v>73</v>
      </c>
      <c r="D54" s="166">
        <f>D53+D52</f>
        <v>290</v>
      </c>
      <c r="E54" s="149"/>
      <c r="F54" s="156"/>
      <c r="G54" s="156"/>
      <c r="H54" s="155"/>
      <c r="I54" s="116"/>
      <c r="J54" s="151"/>
      <c r="K54" s="151"/>
      <c r="L54" s="151"/>
      <c r="M54" s="151"/>
      <c r="N54" s="151"/>
      <c r="O54" s="151"/>
    </row>
    <row r="55" spans="1:15" s="161" customFormat="1" ht="38.25">
      <c r="A55" s="165" t="s">
        <v>483</v>
      </c>
      <c r="B55" s="166" t="s">
        <v>102</v>
      </c>
      <c r="C55" s="166" t="s">
        <v>40</v>
      </c>
      <c r="D55" s="166">
        <v>47</v>
      </c>
      <c r="E55" s="149"/>
      <c r="F55" s="156"/>
      <c r="G55" s="156"/>
      <c r="H55" s="155"/>
      <c r="I55" s="116"/>
      <c r="J55" s="151"/>
      <c r="K55" s="151"/>
      <c r="L55" s="151"/>
      <c r="M55" s="151"/>
      <c r="N55" s="151"/>
      <c r="O55" s="151"/>
    </row>
    <row r="56" spans="1:15" s="161" customFormat="1" ht="38.25">
      <c r="A56" s="165" t="s">
        <v>484</v>
      </c>
      <c r="B56" s="166" t="s">
        <v>103</v>
      </c>
      <c r="C56" s="166" t="s">
        <v>40</v>
      </c>
      <c r="D56" s="166">
        <v>87</v>
      </c>
      <c r="E56" s="149"/>
      <c r="F56" s="156"/>
      <c r="G56" s="156"/>
      <c r="H56" s="155"/>
      <c r="I56" s="116"/>
      <c r="J56" s="151"/>
      <c r="K56" s="151"/>
      <c r="L56" s="151"/>
      <c r="M56" s="151"/>
      <c r="N56" s="151"/>
      <c r="O56" s="151"/>
    </row>
    <row r="57" spans="1:15" s="161" customFormat="1" ht="38.25">
      <c r="A57" s="165" t="s">
        <v>485</v>
      </c>
      <c r="B57" s="166" t="s">
        <v>104</v>
      </c>
      <c r="C57" s="166" t="s">
        <v>76</v>
      </c>
      <c r="D57" s="166">
        <v>6</v>
      </c>
      <c r="E57" s="149"/>
      <c r="F57" s="156"/>
      <c r="G57" s="156"/>
      <c r="H57" s="155"/>
      <c r="I57" s="116"/>
      <c r="J57" s="151"/>
      <c r="K57" s="151"/>
      <c r="L57" s="151"/>
      <c r="M57" s="151"/>
      <c r="N57" s="151"/>
      <c r="O57" s="151"/>
    </row>
    <row r="58" spans="1:15" ht="13.5" thickBot="1">
      <c r="A58" s="122"/>
      <c r="B58" s="123"/>
      <c r="C58" s="124"/>
      <c r="D58" s="124"/>
      <c r="E58" s="125"/>
      <c r="F58" s="126"/>
      <c r="G58" s="125"/>
      <c r="H58" s="125"/>
      <c r="I58" s="125"/>
      <c r="J58" s="127"/>
      <c r="K58" s="127"/>
      <c r="L58" s="127"/>
      <c r="M58" s="127"/>
      <c r="N58" s="127"/>
      <c r="O58" s="127"/>
    </row>
    <row r="59" spans="1:17" ht="13.5" thickTop="1">
      <c r="A59" s="25"/>
      <c r="B59" s="14" t="s">
        <v>38</v>
      </c>
      <c r="C59" s="16"/>
      <c r="D59" s="16"/>
      <c r="E59" s="110"/>
      <c r="F59" s="110"/>
      <c r="G59" s="110"/>
      <c r="H59" s="110"/>
      <c r="I59" s="110"/>
      <c r="J59" s="110"/>
      <c r="K59" s="111"/>
      <c r="L59" s="111"/>
      <c r="M59" s="111"/>
      <c r="N59" s="111"/>
      <c r="O59" s="111"/>
      <c r="Q59" s="131"/>
    </row>
    <row r="60" spans="1:15" ht="25.5">
      <c r="A60" s="113"/>
      <c r="B60" s="112" t="s">
        <v>39</v>
      </c>
      <c r="C60" s="128" t="s">
        <v>497</v>
      </c>
      <c r="D60" s="105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9"/>
    </row>
    <row r="61" spans="1:15" ht="12.75">
      <c r="A61" s="25"/>
      <c r="B61" s="11" t="s">
        <v>38</v>
      </c>
      <c r="C61" s="10"/>
      <c r="D61" s="10"/>
      <c r="E61" s="11"/>
      <c r="F61" s="11"/>
      <c r="G61" s="11"/>
      <c r="H61" s="11"/>
      <c r="I61" s="11"/>
      <c r="J61" s="11"/>
      <c r="K61" s="85"/>
      <c r="L61" s="85"/>
      <c r="M61" s="85"/>
      <c r="N61" s="85"/>
      <c r="O61" s="85"/>
    </row>
    <row r="62" spans="1:15" ht="12.75">
      <c r="A62" s="114"/>
      <c r="B62" s="114"/>
      <c r="C62" s="114"/>
      <c r="D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ht="14.25">
      <c r="A63" s="114"/>
      <c r="B63" s="317" t="s">
        <v>49</v>
      </c>
      <c r="C63" s="317"/>
      <c r="D63" s="317"/>
      <c r="E63" s="317"/>
      <c r="F63" s="317"/>
      <c r="G63" s="317"/>
      <c r="H63" s="114"/>
      <c r="I63" s="114"/>
      <c r="J63" s="114"/>
      <c r="K63" s="114"/>
      <c r="L63" s="114"/>
      <c r="M63" s="114"/>
      <c r="N63" s="114"/>
      <c r="O63" s="114"/>
    </row>
    <row r="64" spans="1:15" ht="12.75">
      <c r="A64" s="114"/>
      <c r="B64" s="114"/>
      <c r="C64" s="130"/>
      <c r="D64" s="130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ht="12.75">
      <c r="A65" s="24"/>
      <c r="B65" s="114"/>
      <c r="C65" s="130"/>
      <c r="D65" s="130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ht="12.75">
      <c r="A66" s="24"/>
      <c r="D66" s="130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ht="12.75">
      <c r="A67" s="24"/>
      <c r="B67" s="100"/>
      <c r="D67" s="130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2.75">
      <c r="A68" s="24"/>
      <c r="D68" s="130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12.75">
      <c r="A69" s="24"/>
      <c r="B69" s="99"/>
      <c r="C69" s="130"/>
      <c r="D69" s="130"/>
      <c r="F69" s="114"/>
      <c r="G69" s="114"/>
      <c r="H69" s="114"/>
      <c r="I69" s="114"/>
      <c r="J69" s="114"/>
      <c r="K69" s="114"/>
      <c r="L69" s="114"/>
      <c r="M69" s="114"/>
      <c r="N69" s="114"/>
      <c r="O69" s="114"/>
    </row>
    <row r="70" ht="12.75">
      <c r="A70" s="24"/>
    </row>
    <row r="71" ht="12.75">
      <c r="A71" s="24"/>
    </row>
    <row r="72" ht="12.75">
      <c r="A72" s="24"/>
    </row>
    <row r="73" ht="12.75">
      <c r="A73" s="24"/>
    </row>
    <row r="74" spans="1:3" ht="12.75">
      <c r="A74" s="100" t="s">
        <v>74</v>
      </c>
      <c r="C74" s="99"/>
    </row>
    <row r="75" spans="1:3" ht="12.75">
      <c r="A75" s="100"/>
      <c r="C75" s="130"/>
    </row>
    <row r="76" spans="1:3" ht="12.75">
      <c r="A76" s="100" t="s">
        <v>12</v>
      </c>
      <c r="C76" s="99"/>
    </row>
    <row r="77" ht="12.75">
      <c r="A77" s="100"/>
    </row>
  </sheetData>
  <sheetProtection/>
  <mergeCells count="26">
    <mergeCell ref="B63:G63"/>
    <mergeCell ref="K12:O12"/>
    <mergeCell ref="B20:D20"/>
    <mergeCell ref="A15:D15"/>
    <mergeCell ref="A12:A13"/>
    <mergeCell ref="B16:D16"/>
    <mergeCell ref="D12:D13"/>
    <mergeCell ref="B12:B13"/>
    <mergeCell ref="B42:D42"/>
    <mergeCell ref="B46:D46"/>
    <mergeCell ref="A50:D50"/>
    <mergeCell ref="C12:C13"/>
    <mergeCell ref="E12:J12"/>
    <mergeCell ref="A29:D29"/>
    <mergeCell ref="B30:D30"/>
    <mergeCell ref="B35:D35"/>
    <mergeCell ref="M11:N11"/>
    <mergeCell ref="J10:L10"/>
    <mergeCell ref="A7:B7"/>
    <mergeCell ref="A8:B8"/>
    <mergeCell ref="G10:I10"/>
    <mergeCell ref="A6:B6"/>
    <mergeCell ref="A2:O2"/>
    <mergeCell ref="A3:O3"/>
    <mergeCell ref="A5:B5"/>
    <mergeCell ref="C5:O5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landscape" paperSize="9" scale="82" r:id="rId1"/>
  <headerFooter alignWithMargins="0">
    <oddHeader>&amp;C&amp;A</oddHeader>
    <oddFooter>&amp;CLapaspuse &amp;P no &amp;N</oddFooter>
  </headerFooter>
  <rowBreaks count="3" manualBreakCount="3">
    <brk id="28" max="14" man="1"/>
    <brk id="45" max="14" man="1"/>
    <brk id="5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07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 outlineLevelRow="1"/>
  <cols>
    <col min="1" max="1" width="8.28125" style="0" customWidth="1"/>
    <col min="2" max="2" width="41.140625" style="0" customWidth="1"/>
    <col min="3" max="3" width="6.57421875" style="0" customWidth="1"/>
    <col min="4" max="4" width="7.28125" style="0" customWidth="1"/>
    <col min="5" max="5" width="7.7109375" style="0" customWidth="1"/>
    <col min="6" max="6" width="6.140625" style="0" customWidth="1"/>
    <col min="7" max="7" width="8.00390625" style="0" customWidth="1"/>
    <col min="8" max="8" width="9.421875" style="0" customWidth="1"/>
    <col min="9" max="9" width="8.140625" style="0" customWidth="1"/>
    <col min="10" max="10" width="9.57421875" style="0" customWidth="1"/>
    <col min="11" max="12" width="9.28125" style="0" bestFit="1" customWidth="1"/>
    <col min="13" max="13" width="10.8515625" style="0" customWidth="1"/>
    <col min="14" max="14" width="9.28125" style="0" bestFit="1" customWidth="1"/>
    <col min="15" max="16" width="10.28125" style="0" bestFit="1" customWidth="1"/>
  </cols>
  <sheetData>
    <row r="1" spans="6:9" ht="12.75" outlineLevel="1">
      <c r="F1">
        <v>3.8</v>
      </c>
      <c r="I1" s="95">
        <v>0.06</v>
      </c>
    </row>
    <row r="2" spans="1:15" s="1" customFormat="1" ht="15.75" thickBot="1">
      <c r="A2" s="312" t="s">
        <v>500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s="1" customFormat="1" ht="15.75" thickTop="1">
      <c r="A3" s="334" t="s">
        <v>493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s="1" customFormat="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1" customFormat="1" ht="12.75">
      <c r="A5" s="311" t="s">
        <v>24</v>
      </c>
      <c r="B5" s="311"/>
      <c r="C5" s="37" t="s">
        <v>188</v>
      </c>
      <c r="D5" s="36"/>
      <c r="E5" s="36"/>
      <c r="F5" s="36"/>
      <c r="G5" s="36"/>
      <c r="H5" s="36"/>
      <c r="I5" s="36"/>
      <c r="J5" s="36"/>
      <c r="K5" s="36"/>
      <c r="L5" s="36"/>
      <c r="M5" s="2"/>
      <c r="N5" s="2"/>
      <c r="O5" s="2"/>
    </row>
    <row r="6" spans="1:15" s="1" customFormat="1" ht="12.75">
      <c r="A6" s="311" t="s">
        <v>25</v>
      </c>
      <c r="B6" s="311"/>
      <c r="C6" s="37" t="s">
        <v>189</v>
      </c>
      <c r="D6" s="37"/>
      <c r="E6" s="37"/>
      <c r="F6" s="37"/>
      <c r="G6" s="37"/>
      <c r="H6" s="37"/>
      <c r="I6" s="37"/>
      <c r="J6" s="37"/>
      <c r="K6" s="37"/>
      <c r="L6" s="2"/>
      <c r="M6" s="2"/>
      <c r="N6" s="2"/>
      <c r="O6" s="2"/>
    </row>
    <row r="7" spans="1:15" s="1" customFormat="1" ht="12.75">
      <c r="A7" s="311" t="s">
        <v>26</v>
      </c>
      <c r="B7" s="311"/>
      <c r="C7" s="37" t="s">
        <v>190</v>
      </c>
      <c r="D7" s="34"/>
      <c r="E7" s="34"/>
      <c r="F7" s="34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311" t="s">
        <v>503</v>
      </c>
      <c r="B8" s="311"/>
      <c r="C8" s="4" t="s">
        <v>505</v>
      </c>
      <c r="D8" s="5"/>
      <c r="E8" s="108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5"/>
      <c r="B9" s="35"/>
      <c r="C9" s="28"/>
      <c r="D9" s="29"/>
      <c r="E9" s="108"/>
      <c r="F9" s="5"/>
      <c r="H9" s="7"/>
      <c r="I9" s="80" t="s">
        <v>21</v>
      </c>
      <c r="J9" s="8">
        <f>O93</f>
        <v>0</v>
      </c>
      <c r="K9" s="7" t="s">
        <v>135</v>
      </c>
      <c r="L9" s="5"/>
      <c r="M9" s="5"/>
      <c r="N9" s="5"/>
      <c r="O9" s="5"/>
    </row>
    <row r="10" spans="1:15" s="1" customFormat="1" ht="12.75">
      <c r="A10" s="35"/>
      <c r="B10" s="35"/>
      <c r="C10" s="28"/>
      <c r="D10" s="29"/>
      <c r="E10" s="5"/>
      <c r="F10" s="5"/>
      <c r="G10" s="316" t="s">
        <v>15</v>
      </c>
      <c r="H10" s="316"/>
      <c r="I10" s="316"/>
      <c r="J10" s="315">
        <f>'Būvnieka koptāme'!H14</f>
        <v>0</v>
      </c>
      <c r="K10" s="315"/>
      <c r="L10" s="315"/>
      <c r="M10" s="5"/>
      <c r="N10" s="5"/>
      <c r="O10" s="5"/>
    </row>
    <row r="11" spans="1:15" s="1" customFormat="1" ht="13.5" thickBot="1">
      <c r="A11" s="37" t="s">
        <v>507</v>
      </c>
      <c r="B11" s="2"/>
      <c r="C11" s="2"/>
      <c r="D11" s="27"/>
      <c r="E11" s="2"/>
      <c r="F11" s="2"/>
      <c r="G11" s="2"/>
      <c r="H11" s="6"/>
      <c r="I11" s="7"/>
      <c r="J11" s="8"/>
      <c r="K11" s="7"/>
      <c r="M11" s="314"/>
      <c r="N11" s="314"/>
      <c r="O11" s="7"/>
    </row>
    <row r="12" spans="1:15" s="1" customFormat="1" ht="18.75" customHeight="1">
      <c r="A12" s="326" t="s">
        <v>27</v>
      </c>
      <c r="B12" s="318" t="s">
        <v>28</v>
      </c>
      <c r="C12" s="328" t="s">
        <v>29</v>
      </c>
      <c r="D12" s="328" t="s">
        <v>30</v>
      </c>
      <c r="E12" s="318" t="s">
        <v>31</v>
      </c>
      <c r="F12" s="318"/>
      <c r="G12" s="318"/>
      <c r="H12" s="318"/>
      <c r="I12" s="318"/>
      <c r="J12" s="318"/>
      <c r="K12" s="318" t="s">
        <v>32</v>
      </c>
      <c r="L12" s="318" t="s">
        <v>32</v>
      </c>
      <c r="M12" s="318"/>
      <c r="N12" s="318"/>
      <c r="O12" s="319"/>
    </row>
    <row r="13" spans="1:15" s="1" customFormat="1" ht="88.5" customHeight="1" thickBot="1">
      <c r="A13" s="327"/>
      <c r="B13" s="330"/>
      <c r="C13" s="329"/>
      <c r="D13" s="329"/>
      <c r="E13" s="109" t="s">
        <v>37</v>
      </c>
      <c r="F13" s="109" t="s">
        <v>128</v>
      </c>
      <c r="G13" s="109" t="s">
        <v>129</v>
      </c>
      <c r="H13" s="189" t="s">
        <v>130</v>
      </c>
      <c r="I13" s="109" t="s">
        <v>131</v>
      </c>
      <c r="J13" s="109" t="s">
        <v>132</v>
      </c>
      <c r="K13" s="109" t="s">
        <v>33</v>
      </c>
      <c r="L13" s="109" t="s">
        <v>133</v>
      </c>
      <c r="M13" s="109" t="s">
        <v>134</v>
      </c>
      <c r="N13" s="109" t="s">
        <v>131</v>
      </c>
      <c r="O13" s="190" t="s">
        <v>132</v>
      </c>
    </row>
    <row r="14" spans="1:15" s="9" customFormat="1" ht="15" customHeight="1" thickBot="1">
      <c r="A14" s="30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2">
        <v>15</v>
      </c>
    </row>
    <row r="15" spans="1:15" s="9" customFormat="1" ht="15" customHeight="1" thickBot="1">
      <c r="A15" s="331" t="s">
        <v>64</v>
      </c>
      <c r="B15" s="332"/>
      <c r="C15" s="332"/>
      <c r="D15" s="333"/>
      <c r="E15" s="185"/>
      <c r="F15" s="185"/>
      <c r="G15" s="185"/>
      <c r="H15" s="185"/>
      <c r="I15" s="185"/>
      <c r="J15" s="185"/>
      <c r="K15" s="33"/>
      <c r="L15" s="33"/>
      <c r="M15" s="33"/>
      <c r="N15" s="33"/>
      <c r="O15" s="33"/>
    </row>
    <row r="16" spans="1:15" s="163" customFormat="1" ht="25.5">
      <c r="A16" s="167" t="s">
        <v>50</v>
      </c>
      <c r="B16" s="149" t="s">
        <v>136</v>
      </c>
      <c r="C16" s="149" t="s">
        <v>36</v>
      </c>
      <c r="D16" s="149">
        <v>10</v>
      </c>
      <c r="E16" s="119"/>
      <c r="F16" s="162"/>
      <c r="G16" s="162"/>
      <c r="H16" s="153"/>
      <c r="I16" s="92"/>
      <c r="J16" s="116"/>
      <c r="K16" s="116"/>
      <c r="L16" s="84"/>
      <c r="M16" s="84"/>
      <c r="N16" s="84"/>
      <c r="O16" s="84"/>
    </row>
    <row r="17" spans="1:15" s="163" customFormat="1" ht="38.25">
      <c r="A17" s="167" t="s">
        <v>51</v>
      </c>
      <c r="B17" s="149" t="s">
        <v>137</v>
      </c>
      <c r="C17" s="149" t="s">
        <v>48</v>
      </c>
      <c r="D17" s="149">
        <v>11</v>
      </c>
      <c r="E17" s="119"/>
      <c r="F17" s="162"/>
      <c r="G17" s="162"/>
      <c r="H17" s="153"/>
      <c r="I17" s="92"/>
      <c r="J17" s="116"/>
      <c r="K17" s="116"/>
      <c r="L17" s="84"/>
      <c r="M17" s="84"/>
      <c r="N17" s="84"/>
      <c r="O17" s="84"/>
    </row>
    <row r="18" spans="1:15" s="163" customFormat="1" ht="26.25" thickBot="1">
      <c r="A18" s="167" t="s">
        <v>52</v>
      </c>
      <c r="B18" s="192" t="s">
        <v>138</v>
      </c>
      <c r="C18" s="192" t="s">
        <v>41</v>
      </c>
      <c r="D18" s="192">
        <v>0.5</v>
      </c>
      <c r="E18" s="116"/>
      <c r="F18" s="162"/>
      <c r="G18" s="162"/>
      <c r="H18" s="153"/>
      <c r="I18" s="92"/>
      <c r="J18" s="116"/>
      <c r="K18" s="116"/>
      <c r="L18" s="84"/>
      <c r="M18" s="84"/>
      <c r="N18" s="84"/>
      <c r="O18" s="84"/>
    </row>
    <row r="19" spans="1:15" s="9" customFormat="1" ht="15.75" thickBot="1">
      <c r="A19" s="331" t="s">
        <v>139</v>
      </c>
      <c r="B19" s="332"/>
      <c r="C19" s="332"/>
      <c r="D19" s="333"/>
      <c r="E19" s="116"/>
      <c r="F19" s="116"/>
      <c r="G19" s="116"/>
      <c r="H19" s="116"/>
      <c r="I19" s="116"/>
      <c r="J19" s="116"/>
      <c r="K19" s="116"/>
      <c r="L19" s="84"/>
      <c r="M19" s="84"/>
      <c r="N19" s="84"/>
      <c r="O19" s="84"/>
    </row>
    <row r="20" spans="1:15" s="118" customFormat="1" ht="13.5" thickBot="1">
      <c r="A20" s="165"/>
      <c r="B20" s="320" t="s">
        <v>140</v>
      </c>
      <c r="C20" s="321"/>
      <c r="D20" s="322"/>
      <c r="E20" s="119"/>
      <c r="F20" s="116"/>
      <c r="G20" s="116"/>
      <c r="H20" s="116"/>
      <c r="I20" s="116"/>
      <c r="J20" s="117"/>
      <c r="K20" s="117"/>
      <c r="L20" s="117"/>
      <c r="M20" s="117"/>
      <c r="N20" s="117"/>
      <c r="O20" s="117"/>
    </row>
    <row r="21" spans="2:15" s="9" customFormat="1" ht="38.25">
      <c r="B21" s="187" t="s">
        <v>141</v>
      </c>
      <c r="C21" s="193" t="s">
        <v>48</v>
      </c>
      <c r="D21" s="194">
        <v>1</v>
      </c>
      <c r="E21" s="116"/>
      <c r="F21" s="162"/>
      <c r="G21" s="162"/>
      <c r="H21" s="153"/>
      <c r="I21" s="92"/>
      <c r="J21" s="116"/>
      <c r="K21" s="116"/>
      <c r="L21" s="84"/>
      <c r="M21" s="84"/>
      <c r="N21" s="84"/>
      <c r="O21" s="84"/>
    </row>
    <row r="22" spans="2:15" s="9" customFormat="1" ht="51">
      <c r="B22" s="195" t="s">
        <v>182</v>
      </c>
      <c r="C22" s="196" t="s">
        <v>48</v>
      </c>
      <c r="D22" s="197">
        <v>1</v>
      </c>
      <c r="E22" s="116"/>
      <c r="F22" s="162"/>
      <c r="G22" s="162"/>
      <c r="H22" s="93"/>
      <c r="I22" s="157"/>
      <c r="J22" s="158"/>
      <c r="K22" s="159"/>
      <c r="L22" s="159"/>
      <c r="M22" s="159"/>
      <c r="N22" s="159"/>
      <c r="O22" s="159"/>
    </row>
    <row r="23" spans="1:15" s="9" customFormat="1" ht="25.5">
      <c r="A23" s="167" t="s">
        <v>192</v>
      </c>
      <c r="B23" s="149" t="s">
        <v>142</v>
      </c>
      <c r="C23" s="198" t="s">
        <v>35</v>
      </c>
      <c r="D23" s="199">
        <v>1</v>
      </c>
      <c r="E23" s="116"/>
      <c r="F23" s="162"/>
      <c r="G23" s="162"/>
      <c r="H23" s="153"/>
      <c r="I23" s="92"/>
      <c r="J23" s="116"/>
      <c r="K23" s="116"/>
      <c r="L23" s="84"/>
      <c r="M23" s="84"/>
      <c r="N23" s="84"/>
      <c r="O23" s="84"/>
    </row>
    <row r="24" spans="1:15" s="9" customFormat="1" ht="12.75">
      <c r="A24" s="167" t="s">
        <v>78</v>
      </c>
      <c r="B24" s="200" t="s">
        <v>143</v>
      </c>
      <c r="C24" s="201" t="s">
        <v>35</v>
      </c>
      <c r="D24" s="202">
        <v>1</v>
      </c>
      <c r="E24" s="116"/>
      <c r="F24" s="162"/>
      <c r="G24" s="162"/>
      <c r="H24" s="93"/>
      <c r="I24" s="157"/>
      <c r="J24" s="158"/>
      <c r="K24" s="159"/>
      <c r="L24" s="159"/>
      <c r="M24" s="159"/>
      <c r="N24" s="159"/>
      <c r="O24" s="159"/>
    </row>
    <row r="25" spans="1:15" s="9" customFormat="1" ht="51">
      <c r="A25" s="167" t="s">
        <v>193</v>
      </c>
      <c r="B25" s="149" t="s">
        <v>144</v>
      </c>
      <c r="C25" s="203" t="s">
        <v>77</v>
      </c>
      <c r="D25" s="199">
        <v>9</v>
      </c>
      <c r="E25" s="116"/>
      <c r="F25" s="162"/>
      <c r="G25" s="162"/>
      <c r="H25" s="153"/>
      <c r="I25" s="92"/>
      <c r="J25" s="116"/>
      <c r="K25" s="116"/>
      <c r="L25" s="84"/>
      <c r="M25" s="84"/>
      <c r="N25" s="84"/>
      <c r="O25" s="84"/>
    </row>
    <row r="26" spans="1:15" s="9" customFormat="1" ht="12.75">
      <c r="A26" s="167" t="s">
        <v>194</v>
      </c>
      <c r="B26" s="204" t="s">
        <v>145</v>
      </c>
      <c r="C26" s="196" t="s">
        <v>36</v>
      </c>
      <c r="D26" s="196">
        <v>9</v>
      </c>
      <c r="E26" s="116"/>
      <c r="F26" s="162"/>
      <c r="G26" s="162"/>
      <c r="H26" s="93"/>
      <c r="I26" s="157"/>
      <c r="J26" s="158"/>
      <c r="K26" s="159"/>
      <c r="L26" s="159"/>
      <c r="M26" s="159"/>
      <c r="N26" s="159"/>
      <c r="O26" s="159"/>
    </row>
    <row r="27" spans="1:15" s="9" customFormat="1" ht="14.25">
      <c r="A27" s="167" t="s">
        <v>195</v>
      </c>
      <c r="B27" s="204" t="s">
        <v>146</v>
      </c>
      <c r="C27" s="196" t="s">
        <v>35</v>
      </c>
      <c r="D27" s="196">
        <v>2</v>
      </c>
      <c r="E27" s="116"/>
      <c r="F27" s="162"/>
      <c r="G27" s="162"/>
      <c r="H27" s="93"/>
      <c r="I27" s="157"/>
      <c r="J27" s="158"/>
      <c r="K27" s="159"/>
      <c r="L27" s="159"/>
      <c r="M27" s="159"/>
      <c r="N27" s="159"/>
      <c r="O27" s="159"/>
    </row>
    <row r="28" spans="1:15" s="9" customFormat="1" ht="38.25">
      <c r="A28" s="167" t="s">
        <v>196</v>
      </c>
      <c r="B28" s="149" t="s">
        <v>147</v>
      </c>
      <c r="C28" s="193" t="s">
        <v>40</v>
      </c>
      <c r="D28" s="193">
        <v>3</v>
      </c>
      <c r="E28" s="116"/>
      <c r="F28" s="162"/>
      <c r="G28" s="162"/>
      <c r="H28" s="153"/>
      <c r="I28" s="92"/>
      <c r="J28" s="116"/>
      <c r="K28" s="116"/>
      <c r="L28" s="84"/>
      <c r="M28" s="84"/>
      <c r="N28" s="84"/>
      <c r="O28" s="84"/>
    </row>
    <row r="29" spans="1:15" s="9" customFormat="1" ht="38.25">
      <c r="A29" s="167" t="s">
        <v>197</v>
      </c>
      <c r="B29" s="205" t="s">
        <v>487</v>
      </c>
      <c r="C29" s="196" t="s">
        <v>40</v>
      </c>
      <c r="D29" s="206">
        <f>D28</f>
        <v>3</v>
      </c>
      <c r="E29" s="116"/>
      <c r="F29" s="162"/>
      <c r="G29" s="162"/>
      <c r="H29" s="93"/>
      <c r="I29" s="157"/>
      <c r="J29" s="158"/>
      <c r="K29" s="159"/>
      <c r="L29" s="159"/>
      <c r="M29" s="159"/>
      <c r="N29" s="159"/>
      <c r="O29" s="159"/>
    </row>
    <row r="30" spans="1:15" s="9" customFormat="1" ht="25.5">
      <c r="A30" s="167" t="s">
        <v>198</v>
      </c>
      <c r="B30" s="205" t="s">
        <v>148</v>
      </c>
      <c r="C30" s="207" t="s">
        <v>48</v>
      </c>
      <c r="D30" s="208">
        <v>1</v>
      </c>
      <c r="E30" s="116"/>
      <c r="F30" s="162"/>
      <c r="G30" s="162"/>
      <c r="H30" s="93"/>
      <c r="I30" s="157"/>
      <c r="J30" s="158"/>
      <c r="K30" s="159"/>
      <c r="L30" s="159"/>
      <c r="M30" s="159"/>
      <c r="N30" s="159"/>
      <c r="O30" s="159"/>
    </row>
    <row r="31" spans="1:15" s="9" customFormat="1" ht="39" thickBot="1">
      <c r="A31" s="167" t="s">
        <v>199</v>
      </c>
      <c r="B31" s="176" t="s">
        <v>183</v>
      </c>
      <c r="C31" s="233" t="s">
        <v>48</v>
      </c>
      <c r="D31" s="222">
        <v>1</v>
      </c>
      <c r="E31" s="116"/>
      <c r="F31" s="162"/>
      <c r="G31" s="162"/>
      <c r="H31" s="153"/>
      <c r="I31" s="92"/>
      <c r="J31" s="116"/>
      <c r="K31" s="116"/>
      <c r="L31" s="84"/>
      <c r="M31" s="84"/>
      <c r="N31" s="84"/>
      <c r="O31" s="84"/>
    </row>
    <row r="32" spans="1:15" s="118" customFormat="1" ht="13.5" thickBot="1">
      <c r="A32" s="167"/>
      <c r="B32" s="320" t="s">
        <v>149</v>
      </c>
      <c r="C32" s="321"/>
      <c r="D32" s="322"/>
      <c r="E32" s="119"/>
      <c r="F32" s="116"/>
      <c r="G32" s="116"/>
      <c r="H32" s="116"/>
      <c r="I32" s="116"/>
      <c r="J32" s="117"/>
      <c r="K32" s="117"/>
      <c r="L32" s="117"/>
      <c r="M32" s="117"/>
      <c r="N32" s="117"/>
      <c r="O32" s="117"/>
    </row>
    <row r="33" spans="1:15" s="9" customFormat="1" ht="38.25">
      <c r="A33" s="167" t="s">
        <v>200</v>
      </c>
      <c r="B33" s="187" t="s">
        <v>150</v>
      </c>
      <c r="C33" s="198" t="s">
        <v>48</v>
      </c>
      <c r="D33" s="199">
        <v>1</v>
      </c>
      <c r="E33" s="116"/>
      <c r="F33" s="162"/>
      <c r="G33" s="162"/>
      <c r="H33" s="153"/>
      <c r="I33" s="92"/>
      <c r="J33" s="116"/>
      <c r="K33" s="116"/>
      <c r="L33" s="84"/>
      <c r="M33" s="84"/>
      <c r="N33" s="84"/>
      <c r="O33" s="84"/>
    </row>
    <row r="34" spans="1:15" s="9" customFormat="1" ht="51">
      <c r="A34" s="167" t="s">
        <v>201</v>
      </c>
      <c r="B34" s="195" t="s">
        <v>184</v>
      </c>
      <c r="C34" s="196" t="s">
        <v>48</v>
      </c>
      <c r="D34" s="197">
        <v>1</v>
      </c>
      <c r="E34" s="116"/>
      <c r="F34" s="162"/>
      <c r="G34" s="162"/>
      <c r="H34" s="93"/>
      <c r="I34" s="157"/>
      <c r="J34" s="158"/>
      <c r="K34" s="159"/>
      <c r="L34" s="159"/>
      <c r="M34" s="159"/>
      <c r="N34" s="159"/>
      <c r="O34" s="159"/>
    </row>
    <row r="35" spans="1:15" s="9" customFormat="1" ht="25.5">
      <c r="A35" s="167" t="s">
        <v>202</v>
      </c>
      <c r="B35" s="149" t="s">
        <v>142</v>
      </c>
      <c r="C35" s="198" t="s">
        <v>35</v>
      </c>
      <c r="D35" s="199">
        <v>1</v>
      </c>
      <c r="E35" s="116"/>
      <c r="F35" s="162"/>
      <c r="G35" s="162"/>
      <c r="H35" s="153"/>
      <c r="I35" s="92"/>
      <c r="J35" s="116"/>
      <c r="K35" s="116"/>
      <c r="L35" s="84"/>
      <c r="M35" s="84"/>
      <c r="N35" s="84"/>
      <c r="O35" s="84"/>
    </row>
    <row r="36" spans="1:15" s="9" customFormat="1" ht="12.75">
      <c r="A36" s="167" t="s">
        <v>203</v>
      </c>
      <c r="B36" s="200" t="s">
        <v>151</v>
      </c>
      <c r="C36" s="201" t="s">
        <v>35</v>
      </c>
      <c r="D36" s="202">
        <v>1</v>
      </c>
      <c r="E36" s="116"/>
      <c r="F36" s="162"/>
      <c r="G36" s="162"/>
      <c r="H36" s="93"/>
      <c r="I36" s="157"/>
      <c r="J36" s="158"/>
      <c r="K36" s="159"/>
      <c r="L36" s="159"/>
      <c r="M36" s="159"/>
      <c r="N36" s="159"/>
      <c r="O36" s="159"/>
    </row>
    <row r="37" spans="1:15" s="9" customFormat="1" ht="51">
      <c r="A37" s="167" t="s">
        <v>204</v>
      </c>
      <c r="B37" s="149" t="s">
        <v>144</v>
      </c>
      <c r="C37" s="203" t="s">
        <v>77</v>
      </c>
      <c r="D37" s="202">
        <v>4</v>
      </c>
      <c r="E37" s="116"/>
      <c r="F37" s="162"/>
      <c r="G37" s="162"/>
      <c r="H37" s="153"/>
      <c r="I37" s="92"/>
      <c r="J37" s="116"/>
      <c r="K37" s="116"/>
      <c r="L37" s="84"/>
      <c r="M37" s="84"/>
      <c r="N37" s="84"/>
      <c r="O37" s="84"/>
    </row>
    <row r="38" spans="1:15" s="9" customFormat="1" ht="12.75">
      <c r="A38" s="167" t="s">
        <v>205</v>
      </c>
      <c r="B38" s="204" t="s">
        <v>152</v>
      </c>
      <c r="C38" s="196" t="s">
        <v>36</v>
      </c>
      <c r="D38" s="196">
        <v>4</v>
      </c>
      <c r="E38" s="116"/>
      <c r="F38" s="162"/>
      <c r="G38" s="162"/>
      <c r="H38" s="93"/>
      <c r="I38" s="157"/>
      <c r="J38" s="158"/>
      <c r="K38" s="159"/>
      <c r="L38" s="159"/>
      <c r="M38" s="159"/>
      <c r="N38" s="159"/>
      <c r="O38" s="159"/>
    </row>
    <row r="39" spans="1:15" s="9" customFormat="1" ht="38.25">
      <c r="A39" s="167" t="s">
        <v>206</v>
      </c>
      <c r="B39" s="149" t="s">
        <v>147</v>
      </c>
      <c r="C39" s="193" t="s">
        <v>40</v>
      </c>
      <c r="D39" s="209">
        <v>2</v>
      </c>
      <c r="E39" s="116"/>
      <c r="F39" s="162"/>
      <c r="G39" s="162"/>
      <c r="H39" s="153"/>
      <c r="I39" s="92"/>
      <c r="J39" s="116"/>
      <c r="K39" s="116"/>
      <c r="L39" s="84"/>
      <c r="M39" s="84"/>
      <c r="N39" s="84"/>
      <c r="O39" s="84"/>
    </row>
    <row r="40" spans="1:15" s="9" customFormat="1" ht="38.25">
      <c r="A40" s="167" t="s">
        <v>207</v>
      </c>
      <c r="B40" s="205" t="s">
        <v>487</v>
      </c>
      <c r="C40" s="196" t="s">
        <v>40</v>
      </c>
      <c r="D40" s="206">
        <v>2</v>
      </c>
      <c r="E40" s="116"/>
      <c r="F40" s="162"/>
      <c r="G40" s="162"/>
      <c r="H40" s="93"/>
      <c r="I40" s="157"/>
      <c r="J40" s="158"/>
      <c r="K40" s="159"/>
      <c r="L40" s="159"/>
      <c r="M40" s="159"/>
      <c r="N40" s="159"/>
      <c r="O40" s="159"/>
    </row>
    <row r="41" spans="1:15" s="9" customFormat="1" ht="25.5">
      <c r="A41" s="167" t="s">
        <v>208</v>
      </c>
      <c r="B41" s="205" t="s">
        <v>148</v>
      </c>
      <c r="C41" s="207" t="s">
        <v>48</v>
      </c>
      <c r="D41" s="208">
        <v>1</v>
      </c>
      <c r="E41" s="116"/>
      <c r="F41" s="162"/>
      <c r="G41" s="162"/>
      <c r="H41" s="93"/>
      <c r="I41" s="157"/>
      <c r="J41" s="158"/>
      <c r="K41" s="159"/>
      <c r="L41" s="159"/>
      <c r="M41" s="159"/>
      <c r="N41" s="159"/>
      <c r="O41" s="159"/>
    </row>
    <row r="42" spans="1:15" s="9" customFormat="1" ht="39" thickBot="1">
      <c r="A42" s="167" t="s">
        <v>209</v>
      </c>
      <c r="B42" s="176" t="s">
        <v>183</v>
      </c>
      <c r="C42" s="233" t="s">
        <v>48</v>
      </c>
      <c r="D42" s="222">
        <v>1</v>
      </c>
      <c r="E42" s="116"/>
      <c r="F42" s="162"/>
      <c r="G42" s="162"/>
      <c r="H42" s="153"/>
      <c r="I42" s="92"/>
      <c r="J42" s="116"/>
      <c r="K42" s="116"/>
      <c r="L42" s="84"/>
      <c r="M42" s="84"/>
      <c r="N42" s="84"/>
      <c r="O42" s="84"/>
    </row>
    <row r="43" spans="1:15" s="118" customFormat="1" ht="13.5" thickBot="1">
      <c r="A43" s="167"/>
      <c r="B43" s="320" t="s">
        <v>153</v>
      </c>
      <c r="C43" s="321"/>
      <c r="D43" s="322"/>
      <c r="E43" s="119"/>
      <c r="F43" s="116"/>
      <c r="G43" s="116"/>
      <c r="H43" s="116"/>
      <c r="I43" s="116"/>
      <c r="J43" s="117"/>
      <c r="K43" s="117"/>
      <c r="L43" s="117"/>
      <c r="M43" s="117"/>
      <c r="N43" s="117"/>
      <c r="O43" s="117"/>
    </row>
    <row r="44" spans="1:15" s="9" customFormat="1" ht="51">
      <c r="A44" s="167" t="s">
        <v>210</v>
      </c>
      <c r="B44" s="187" t="s">
        <v>154</v>
      </c>
      <c r="C44" s="198" t="s">
        <v>35</v>
      </c>
      <c r="D44" s="198">
        <f>D45+D46+D47</f>
        <v>4</v>
      </c>
      <c r="E44" s="116"/>
      <c r="F44" s="162"/>
      <c r="G44" s="162"/>
      <c r="H44" s="153"/>
      <c r="I44" s="92"/>
      <c r="J44" s="116"/>
      <c r="K44" s="116"/>
      <c r="L44" s="84"/>
      <c r="M44" s="84"/>
      <c r="N44" s="84"/>
      <c r="O44" s="84"/>
    </row>
    <row r="45" spans="1:15" s="9" customFormat="1" ht="12.75">
      <c r="A45" s="167" t="s">
        <v>211</v>
      </c>
      <c r="B45" s="195" t="s">
        <v>155</v>
      </c>
      <c r="C45" s="210" t="s">
        <v>35</v>
      </c>
      <c r="D45" s="210">
        <v>1</v>
      </c>
      <c r="E45" s="116"/>
      <c r="F45" s="162"/>
      <c r="G45" s="162"/>
      <c r="H45" s="93"/>
      <c r="I45" s="157"/>
      <c r="J45" s="158"/>
      <c r="K45" s="159"/>
      <c r="L45" s="159"/>
      <c r="M45" s="159"/>
      <c r="N45" s="159"/>
      <c r="O45" s="159"/>
    </row>
    <row r="46" spans="1:15" s="9" customFormat="1" ht="12.75">
      <c r="A46" s="167" t="s">
        <v>212</v>
      </c>
      <c r="B46" s="195" t="s">
        <v>156</v>
      </c>
      <c r="C46" s="210" t="s">
        <v>35</v>
      </c>
      <c r="D46" s="210">
        <v>1</v>
      </c>
      <c r="E46" s="116"/>
      <c r="F46" s="162"/>
      <c r="G46" s="162"/>
      <c r="H46" s="93"/>
      <c r="I46" s="157"/>
      <c r="J46" s="158"/>
      <c r="K46" s="159"/>
      <c r="L46" s="159"/>
      <c r="M46" s="159"/>
      <c r="N46" s="159"/>
      <c r="O46" s="159"/>
    </row>
    <row r="47" spans="1:15" s="9" customFormat="1" ht="12.75">
      <c r="A47" s="167" t="s">
        <v>213</v>
      </c>
      <c r="B47" s="195" t="s">
        <v>157</v>
      </c>
      <c r="C47" s="210" t="s">
        <v>35</v>
      </c>
      <c r="D47" s="210">
        <v>2</v>
      </c>
      <c r="E47" s="116"/>
      <c r="F47" s="162"/>
      <c r="G47" s="162"/>
      <c r="H47" s="93"/>
      <c r="I47" s="157"/>
      <c r="J47" s="158"/>
      <c r="K47" s="159"/>
      <c r="L47" s="159"/>
      <c r="M47" s="159"/>
      <c r="N47" s="159"/>
      <c r="O47" s="159"/>
    </row>
    <row r="48" spans="1:15" s="9" customFormat="1" ht="51">
      <c r="A48" s="167" t="s">
        <v>214</v>
      </c>
      <c r="B48" s="149" t="s">
        <v>144</v>
      </c>
      <c r="C48" s="203" t="s">
        <v>77</v>
      </c>
      <c r="D48" s="203">
        <f>D49+D50+D51+D52</f>
        <v>13</v>
      </c>
      <c r="E48" s="116"/>
      <c r="F48" s="162"/>
      <c r="G48" s="162"/>
      <c r="H48" s="153"/>
      <c r="I48" s="92"/>
      <c r="J48" s="116"/>
      <c r="K48" s="116"/>
      <c r="L48" s="84"/>
      <c r="M48" s="84"/>
      <c r="N48" s="84"/>
      <c r="O48" s="84"/>
    </row>
    <row r="49" spans="1:15" s="9" customFormat="1" ht="12.75">
      <c r="A49" s="167" t="s">
        <v>215</v>
      </c>
      <c r="B49" s="204" t="s">
        <v>152</v>
      </c>
      <c r="C49" s="196" t="s">
        <v>36</v>
      </c>
      <c r="D49" s="210">
        <v>2</v>
      </c>
      <c r="E49" s="116"/>
      <c r="F49" s="162"/>
      <c r="G49" s="162"/>
      <c r="H49" s="93"/>
      <c r="I49" s="157"/>
      <c r="J49" s="158"/>
      <c r="K49" s="159"/>
      <c r="L49" s="159"/>
      <c r="M49" s="159"/>
      <c r="N49" s="159"/>
      <c r="O49" s="159"/>
    </row>
    <row r="50" spans="1:15" s="9" customFormat="1" ht="12.75">
      <c r="A50" s="167" t="s">
        <v>216</v>
      </c>
      <c r="B50" s="204" t="s">
        <v>158</v>
      </c>
      <c r="C50" s="196" t="s">
        <v>36</v>
      </c>
      <c r="D50" s="210">
        <v>2</v>
      </c>
      <c r="E50" s="116"/>
      <c r="F50" s="162"/>
      <c r="G50" s="162"/>
      <c r="H50" s="93"/>
      <c r="I50" s="157"/>
      <c r="J50" s="158"/>
      <c r="K50" s="159"/>
      <c r="L50" s="159"/>
      <c r="M50" s="159"/>
      <c r="N50" s="159"/>
      <c r="O50" s="159"/>
    </row>
    <row r="51" spans="1:15" s="9" customFormat="1" ht="12.75">
      <c r="A51" s="167" t="s">
        <v>217</v>
      </c>
      <c r="B51" s="204" t="s">
        <v>159</v>
      </c>
      <c r="C51" s="196" t="s">
        <v>36</v>
      </c>
      <c r="D51" s="210">
        <v>5</v>
      </c>
      <c r="E51" s="116"/>
      <c r="F51" s="162"/>
      <c r="G51" s="162"/>
      <c r="H51" s="93"/>
      <c r="I51" s="157"/>
      <c r="J51" s="158"/>
      <c r="K51" s="159"/>
      <c r="L51" s="159"/>
      <c r="M51" s="159"/>
      <c r="N51" s="159"/>
      <c r="O51" s="159"/>
    </row>
    <row r="52" spans="1:15" s="9" customFormat="1" ht="12.75">
      <c r="A52" s="167" t="s">
        <v>218</v>
      </c>
      <c r="B52" s="204" t="s">
        <v>160</v>
      </c>
      <c r="C52" s="196" t="s">
        <v>36</v>
      </c>
      <c r="D52" s="210">
        <v>4</v>
      </c>
      <c r="E52" s="116"/>
      <c r="F52" s="162"/>
      <c r="G52" s="162"/>
      <c r="H52" s="93"/>
      <c r="I52" s="157"/>
      <c r="J52" s="158"/>
      <c r="K52" s="159"/>
      <c r="L52" s="159"/>
      <c r="M52" s="159"/>
      <c r="N52" s="159"/>
      <c r="O52" s="159"/>
    </row>
    <row r="53" spans="1:15" s="9" customFormat="1" ht="14.25">
      <c r="A53" s="167" t="s">
        <v>219</v>
      </c>
      <c r="B53" s="204" t="s">
        <v>161</v>
      </c>
      <c r="C53" s="196" t="s">
        <v>35</v>
      </c>
      <c r="D53" s="210">
        <v>2</v>
      </c>
      <c r="E53" s="116"/>
      <c r="F53" s="162"/>
      <c r="G53" s="162"/>
      <c r="H53" s="93"/>
      <c r="I53" s="157"/>
      <c r="J53" s="158"/>
      <c r="K53" s="159"/>
      <c r="L53" s="159"/>
      <c r="M53" s="159"/>
      <c r="N53" s="159"/>
      <c r="O53" s="159"/>
    </row>
    <row r="54" spans="1:15" s="9" customFormat="1" ht="14.25">
      <c r="A54" s="167" t="s">
        <v>220</v>
      </c>
      <c r="B54" s="204" t="s">
        <v>162</v>
      </c>
      <c r="C54" s="196" t="s">
        <v>35</v>
      </c>
      <c r="D54" s="210">
        <v>3</v>
      </c>
      <c r="E54" s="116"/>
      <c r="F54" s="162"/>
      <c r="G54" s="162"/>
      <c r="H54" s="93"/>
      <c r="I54" s="157"/>
      <c r="J54" s="158"/>
      <c r="K54" s="159"/>
      <c r="L54" s="159"/>
      <c r="M54" s="159"/>
      <c r="N54" s="159"/>
      <c r="O54" s="159"/>
    </row>
    <row r="55" spans="1:15" s="9" customFormat="1" ht="12.75">
      <c r="A55" s="167" t="s">
        <v>221</v>
      </c>
      <c r="B55" s="211" t="s">
        <v>163</v>
      </c>
      <c r="C55" s="196" t="s">
        <v>35</v>
      </c>
      <c r="D55" s="210">
        <v>1</v>
      </c>
      <c r="E55" s="116"/>
      <c r="F55" s="162"/>
      <c r="G55" s="162"/>
      <c r="H55" s="93"/>
      <c r="I55" s="157"/>
      <c r="J55" s="158"/>
      <c r="K55" s="159"/>
      <c r="L55" s="159"/>
      <c r="M55" s="159"/>
      <c r="N55" s="159"/>
      <c r="O55" s="159"/>
    </row>
    <row r="56" spans="1:15" s="9" customFormat="1" ht="12.75">
      <c r="A56" s="167" t="s">
        <v>222</v>
      </c>
      <c r="B56" s="211" t="s">
        <v>164</v>
      </c>
      <c r="C56" s="196" t="s">
        <v>35</v>
      </c>
      <c r="D56" s="210">
        <v>2</v>
      </c>
      <c r="E56" s="116"/>
      <c r="F56" s="162"/>
      <c r="G56" s="162"/>
      <c r="H56" s="93"/>
      <c r="I56" s="157"/>
      <c r="J56" s="158"/>
      <c r="K56" s="159"/>
      <c r="L56" s="159"/>
      <c r="M56" s="159"/>
      <c r="N56" s="159"/>
      <c r="O56" s="159"/>
    </row>
    <row r="57" spans="1:15" s="9" customFormat="1" ht="12.75">
      <c r="A57" s="167" t="s">
        <v>223</v>
      </c>
      <c r="B57" s="211" t="s">
        <v>165</v>
      </c>
      <c r="C57" s="196" t="s">
        <v>35</v>
      </c>
      <c r="D57" s="210">
        <v>1</v>
      </c>
      <c r="E57" s="116"/>
      <c r="F57" s="162"/>
      <c r="G57" s="162"/>
      <c r="H57" s="93"/>
      <c r="I57" s="157"/>
      <c r="J57" s="158"/>
      <c r="K57" s="159"/>
      <c r="L57" s="159"/>
      <c r="M57" s="159"/>
      <c r="N57" s="159"/>
      <c r="O57" s="159"/>
    </row>
    <row r="58" spans="1:15" s="9" customFormat="1" ht="38.25">
      <c r="A58" s="167" t="s">
        <v>224</v>
      </c>
      <c r="B58" s="149" t="s">
        <v>147</v>
      </c>
      <c r="C58" s="193" t="s">
        <v>40</v>
      </c>
      <c r="D58" s="209">
        <f>D59</f>
        <v>9</v>
      </c>
      <c r="E58" s="116"/>
      <c r="F58" s="162"/>
      <c r="G58" s="162"/>
      <c r="H58" s="153"/>
      <c r="I58" s="92"/>
      <c r="J58" s="116"/>
      <c r="K58" s="116"/>
      <c r="L58" s="84"/>
      <c r="M58" s="84"/>
      <c r="N58" s="84"/>
      <c r="O58" s="84"/>
    </row>
    <row r="59" spans="1:15" s="9" customFormat="1" ht="38.25">
      <c r="A59" s="167" t="s">
        <v>225</v>
      </c>
      <c r="B59" s="205" t="s">
        <v>487</v>
      </c>
      <c r="C59" s="196" t="s">
        <v>40</v>
      </c>
      <c r="D59" s="206">
        <v>9</v>
      </c>
      <c r="E59" s="116"/>
      <c r="F59" s="162"/>
      <c r="G59" s="162"/>
      <c r="H59" s="93"/>
      <c r="I59" s="157"/>
      <c r="J59" s="158"/>
      <c r="K59" s="159"/>
      <c r="L59" s="159"/>
      <c r="M59" s="159"/>
      <c r="N59" s="159"/>
      <c r="O59" s="159"/>
    </row>
    <row r="60" spans="1:15" s="9" customFormat="1" ht="25.5">
      <c r="A60" s="167" t="s">
        <v>226</v>
      </c>
      <c r="B60" s="205" t="s">
        <v>148</v>
      </c>
      <c r="C60" s="207" t="s">
        <v>48</v>
      </c>
      <c r="D60" s="208">
        <v>1</v>
      </c>
      <c r="E60" s="116"/>
      <c r="F60" s="162"/>
      <c r="G60" s="162"/>
      <c r="H60" s="93"/>
      <c r="I60" s="157"/>
      <c r="J60" s="158"/>
      <c r="K60" s="159"/>
      <c r="L60" s="159"/>
      <c r="M60" s="159"/>
      <c r="N60" s="159"/>
      <c r="O60" s="159"/>
    </row>
    <row r="61" spans="1:15" s="9" customFormat="1" ht="25.5">
      <c r="A61" s="167" t="s">
        <v>227</v>
      </c>
      <c r="B61" s="149" t="s">
        <v>166</v>
      </c>
      <c r="C61" s="212" t="s">
        <v>48</v>
      </c>
      <c r="D61" s="212">
        <v>1</v>
      </c>
      <c r="E61" s="116"/>
      <c r="F61" s="162"/>
      <c r="G61" s="162"/>
      <c r="H61" s="153"/>
      <c r="I61" s="92"/>
      <c r="J61" s="116"/>
      <c r="K61" s="116"/>
      <c r="L61" s="84"/>
      <c r="M61" s="84"/>
      <c r="N61" s="84"/>
      <c r="O61" s="84"/>
    </row>
    <row r="62" spans="1:15" s="9" customFormat="1" ht="38.25">
      <c r="A62" s="167" t="s">
        <v>228</v>
      </c>
      <c r="B62" s="213" t="s">
        <v>167</v>
      </c>
      <c r="C62" s="214" t="s">
        <v>48</v>
      </c>
      <c r="D62" s="214">
        <v>1</v>
      </c>
      <c r="E62" s="116"/>
      <c r="F62" s="162"/>
      <c r="G62" s="162"/>
      <c r="H62" s="93"/>
      <c r="I62" s="157"/>
      <c r="J62" s="158"/>
      <c r="K62" s="159"/>
      <c r="L62" s="159"/>
      <c r="M62" s="159"/>
      <c r="N62" s="159"/>
      <c r="O62" s="159"/>
    </row>
    <row r="63" spans="1:15" s="9" customFormat="1" ht="12.75">
      <c r="A63" s="167" t="s">
        <v>229</v>
      </c>
      <c r="B63" s="215" t="s">
        <v>168</v>
      </c>
      <c r="C63" s="231" t="s">
        <v>48</v>
      </c>
      <c r="D63" s="216">
        <v>1</v>
      </c>
      <c r="E63" s="116"/>
      <c r="F63" s="162"/>
      <c r="G63" s="162"/>
      <c r="H63" s="93"/>
      <c r="I63" s="157"/>
      <c r="J63" s="158"/>
      <c r="K63" s="159"/>
      <c r="L63" s="159"/>
      <c r="M63" s="159"/>
      <c r="N63" s="159"/>
      <c r="O63" s="159"/>
    </row>
    <row r="64" spans="1:15" s="9" customFormat="1" ht="38.25">
      <c r="A64" s="167" t="s">
        <v>230</v>
      </c>
      <c r="B64" s="149" t="s">
        <v>186</v>
      </c>
      <c r="C64" s="203" t="s">
        <v>48</v>
      </c>
      <c r="D64" s="193">
        <v>1</v>
      </c>
      <c r="E64" s="116"/>
      <c r="F64" s="162"/>
      <c r="G64" s="162"/>
      <c r="H64" s="153"/>
      <c r="I64" s="92"/>
      <c r="J64" s="116"/>
      <c r="K64" s="116"/>
      <c r="L64" s="84"/>
      <c r="M64" s="84"/>
      <c r="N64" s="84"/>
      <c r="O64" s="84"/>
    </row>
    <row r="65" spans="1:15" s="9" customFormat="1" ht="25.5">
      <c r="A65" s="167" t="s">
        <v>231</v>
      </c>
      <c r="B65" s="219" t="s">
        <v>488</v>
      </c>
      <c r="C65" s="203" t="s">
        <v>41</v>
      </c>
      <c r="D65" s="193">
        <v>0.06</v>
      </c>
      <c r="E65" s="116"/>
      <c r="F65" s="232"/>
      <c r="G65" s="232"/>
      <c r="H65" s="160"/>
      <c r="I65" s="157"/>
      <c r="J65" s="158"/>
      <c r="K65" s="159"/>
      <c r="L65" s="159"/>
      <c r="M65" s="159"/>
      <c r="N65" s="159"/>
      <c r="O65" s="159"/>
    </row>
    <row r="66" spans="1:15" s="9" customFormat="1" ht="26.25" thickBot="1">
      <c r="A66" s="167" t="s">
        <v>232</v>
      </c>
      <c r="B66" s="234" t="s">
        <v>489</v>
      </c>
      <c r="C66" s="236" t="s">
        <v>48</v>
      </c>
      <c r="D66" s="235">
        <v>1</v>
      </c>
      <c r="E66" s="116"/>
      <c r="F66" s="232"/>
      <c r="G66" s="232"/>
      <c r="H66" s="160"/>
      <c r="I66" s="157"/>
      <c r="J66" s="158"/>
      <c r="K66" s="159"/>
      <c r="L66" s="159"/>
      <c r="M66" s="159"/>
      <c r="N66" s="159"/>
      <c r="O66" s="159"/>
    </row>
    <row r="67" spans="1:15" s="118" customFormat="1" ht="13.5" thickBot="1">
      <c r="A67" s="167"/>
      <c r="B67" s="320" t="s">
        <v>169</v>
      </c>
      <c r="C67" s="321"/>
      <c r="D67" s="322"/>
      <c r="E67" s="119"/>
      <c r="F67" s="116"/>
      <c r="G67" s="116"/>
      <c r="H67" s="116"/>
      <c r="I67" s="116"/>
      <c r="J67" s="117"/>
      <c r="K67" s="117"/>
      <c r="L67" s="117"/>
      <c r="M67" s="117"/>
      <c r="N67" s="117"/>
      <c r="O67" s="117"/>
    </row>
    <row r="68" spans="1:15" s="9" customFormat="1" ht="38.25">
      <c r="A68" s="167" t="s">
        <v>233</v>
      </c>
      <c r="B68" s="187" t="s">
        <v>170</v>
      </c>
      <c r="C68" s="217" t="s">
        <v>40</v>
      </c>
      <c r="D68" s="218">
        <v>12</v>
      </c>
      <c r="E68" s="154"/>
      <c r="F68" s="116"/>
      <c r="G68" s="116"/>
      <c r="H68" s="116"/>
      <c r="I68" s="116"/>
      <c r="J68" s="117"/>
      <c r="K68" s="151"/>
      <c r="L68" s="151"/>
      <c r="M68" s="151"/>
      <c r="N68" s="151"/>
      <c r="O68" s="151"/>
    </row>
    <row r="69" spans="1:15" s="9" customFormat="1" ht="12.75">
      <c r="A69" s="167" t="s">
        <v>234</v>
      </c>
      <c r="B69" s="219" t="s">
        <v>171</v>
      </c>
      <c r="C69" s="186" t="s">
        <v>40</v>
      </c>
      <c r="D69" s="220">
        <f>ROUND(D68*20%,0)</f>
        <v>2</v>
      </c>
      <c r="E69" s="116"/>
      <c r="F69" s="162"/>
      <c r="G69" s="162"/>
      <c r="H69" s="93"/>
      <c r="I69" s="157"/>
      <c r="J69" s="158"/>
      <c r="K69" s="159"/>
      <c r="L69" s="159"/>
      <c r="M69" s="159"/>
      <c r="N69" s="159"/>
      <c r="O69" s="159"/>
    </row>
    <row r="70" spans="1:15" s="9" customFormat="1" ht="38.25">
      <c r="A70" s="167" t="s">
        <v>235</v>
      </c>
      <c r="B70" s="149" t="s">
        <v>172</v>
      </c>
      <c r="C70" s="221" t="s">
        <v>48</v>
      </c>
      <c r="D70" s="222">
        <v>2</v>
      </c>
      <c r="E70" s="154"/>
      <c r="F70" s="116"/>
      <c r="G70" s="116"/>
      <c r="H70" s="116"/>
      <c r="I70" s="116"/>
      <c r="J70" s="117"/>
      <c r="K70" s="151"/>
      <c r="L70" s="151"/>
      <c r="M70" s="151"/>
      <c r="N70" s="151"/>
      <c r="O70" s="151"/>
    </row>
    <row r="71" spans="1:15" s="9" customFormat="1" ht="12.75">
      <c r="A71" s="167" t="s">
        <v>236</v>
      </c>
      <c r="B71" s="219" t="s">
        <v>173</v>
      </c>
      <c r="C71" s="186" t="s">
        <v>48</v>
      </c>
      <c r="D71" s="220">
        <v>2</v>
      </c>
      <c r="E71" s="116"/>
      <c r="F71" s="162"/>
      <c r="G71" s="162"/>
      <c r="H71" s="93"/>
      <c r="I71" s="157"/>
      <c r="J71" s="158"/>
      <c r="K71" s="159"/>
      <c r="L71" s="159"/>
      <c r="M71" s="159"/>
      <c r="N71" s="159"/>
      <c r="O71" s="159"/>
    </row>
    <row r="72" spans="1:15" s="9" customFormat="1" ht="38.25">
      <c r="A72" s="167" t="s">
        <v>237</v>
      </c>
      <c r="B72" s="149" t="s">
        <v>174</v>
      </c>
      <c r="C72" s="221" t="s">
        <v>48</v>
      </c>
      <c r="D72" s="222">
        <v>1</v>
      </c>
      <c r="E72" s="116"/>
      <c r="F72" s="162"/>
      <c r="G72" s="162"/>
      <c r="H72" s="153"/>
      <c r="I72" s="92"/>
      <c r="J72" s="116"/>
      <c r="K72" s="116"/>
      <c r="L72" s="84"/>
      <c r="M72" s="84"/>
      <c r="N72" s="84"/>
      <c r="O72" s="84"/>
    </row>
    <row r="73" spans="1:15" s="9" customFormat="1" ht="51">
      <c r="A73" s="167" t="s">
        <v>238</v>
      </c>
      <c r="B73" s="195" t="s">
        <v>187</v>
      </c>
      <c r="C73" s="196" t="s">
        <v>48</v>
      </c>
      <c r="D73" s="197">
        <v>1</v>
      </c>
      <c r="E73" s="116"/>
      <c r="F73" s="162"/>
      <c r="G73" s="162"/>
      <c r="H73" s="93"/>
      <c r="I73" s="157"/>
      <c r="J73" s="158"/>
      <c r="K73" s="159"/>
      <c r="L73" s="159"/>
      <c r="M73" s="159"/>
      <c r="N73" s="159"/>
      <c r="O73" s="159"/>
    </row>
    <row r="74" spans="1:15" s="9" customFormat="1" ht="38.25">
      <c r="A74" s="167" t="s">
        <v>239</v>
      </c>
      <c r="B74" s="176" t="s">
        <v>191</v>
      </c>
      <c r="C74" s="233" t="s">
        <v>48</v>
      </c>
      <c r="D74" s="222">
        <v>1</v>
      </c>
      <c r="E74" s="116"/>
      <c r="F74" s="162"/>
      <c r="G74" s="162"/>
      <c r="H74" s="153"/>
      <c r="I74" s="92"/>
      <c r="J74" s="116"/>
      <c r="K74" s="116"/>
      <c r="L74" s="84"/>
      <c r="M74" s="84"/>
      <c r="N74" s="84"/>
      <c r="O74" s="84"/>
    </row>
    <row r="75" spans="1:15" s="9" customFormat="1" ht="51">
      <c r="A75" s="167" t="s">
        <v>240</v>
      </c>
      <c r="B75" s="149" t="s">
        <v>144</v>
      </c>
      <c r="C75" s="203" t="s">
        <v>77</v>
      </c>
      <c r="D75" s="193">
        <v>22</v>
      </c>
      <c r="E75" s="116"/>
      <c r="F75" s="162"/>
      <c r="G75" s="162"/>
      <c r="H75" s="153"/>
      <c r="I75" s="92"/>
      <c r="J75" s="116"/>
      <c r="K75" s="116"/>
      <c r="L75" s="84"/>
      <c r="M75" s="84"/>
      <c r="N75" s="84"/>
      <c r="O75" s="84"/>
    </row>
    <row r="76" spans="1:15" s="9" customFormat="1" ht="12.75">
      <c r="A76" s="167" t="s">
        <v>241</v>
      </c>
      <c r="B76" s="204" t="s">
        <v>152</v>
      </c>
      <c r="C76" s="196" t="s">
        <v>36</v>
      </c>
      <c r="D76" s="196">
        <v>22</v>
      </c>
      <c r="E76" s="116"/>
      <c r="F76" s="162"/>
      <c r="G76" s="162"/>
      <c r="H76" s="93"/>
      <c r="I76" s="157"/>
      <c r="J76" s="158"/>
      <c r="K76" s="159"/>
      <c r="L76" s="159"/>
      <c r="M76" s="159"/>
      <c r="N76" s="159"/>
      <c r="O76" s="159"/>
    </row>
    <row r="77" spans="1:15" s="9" customFormat="1" ht="14.25">
      <c r="A77" s="167" t="s">
        <v>242</v>
      </c>
      <c r="B77" s="204" t="s">
        <v>175</v>
      </c>
      <c r="C77" s="196" t="s">
        <v>35</v>
      </c>
      <c r="D77" s="196">
        <v>6</v>
      </c>
      <c r="E77" s="116"/>
      <c r="F77" s="162"/>
      <c r="G77" s="162"/>
      <c r="H77" s="93"/>
      <c r="I77" s="157"/>
      <c r="J77" s="158"/>
      <c r="K77" s="159"/>
      <c r="L77" s="159"/>
      <c r="M77" s="159"/>
      <c r="N77" s="159"/>
      <c r="O77" s="159"/>
    </row>
    <row r="78" spans="1:15" s="9" customFormat="1" ht="38.25">
      <c r="A78" s="167" t="s">
        <v>243</v>
      </c>
      <c r="B78" s="149" t="s">
        <v>186</v>
      </c>
      <c r="C78" s="203" t="s">
        <v>48</v>
      </c>
      <c r="D78" s="193">
        <v>1</v>
      </c>
      <c r="E78" s="116"/>
      <c r="F78" s="162"/>
      <c r="G78" s="162"/>
      <c r="H78" s="153"/>
      <c r="I78" s="92"/>
      <c r="J78" s="116"/>
      <c r="K78" s="116"/>
      <c r="L78" s="84"/>
      <c r="M78" s="84"/>
      <c r="N78" s="84"/>
      <c r="O78" s="84"/>
    </row>
    <row r="79" spans="1:15" s="9" customFormat="1" ht="12.75">
      <c r="A79" s="167" t="s">
        <v>244</v>
      </c>
      <c r="B79" s="219" t="s">
        <v>185</v>
      </c>
      <c r="C79" s="203" t="s">
        <v>41</v>
      </c>
      <c r="D79" s="193">
        <v>0.06</v>
      </c>
      <c r="E79" s="116"/>
      <c r="F79" s="232"/>
      <c r="G79" s="232"/>
      <c r="H79" s="160"/>
      <c r="I79" s="157"/>
      <c r="J79" s="158"/>
      <c r="K79" s="159"/>
      <c r="L79" s="159"/>
      <c r="M79" s="159"/>
      <c r="N79" s="159"/>
      <c r="O79" s="159"/>
    </row>
    <row r="80" spans="1:15" s="9" customFormat="1" ht="25.5">
      <c r="A80" s="167" t="s">
        <v>245</v>
      </c>
      <c r="B80" s="234" t="s">
        <v>148</v>
      </c>
      <c r="C80" s="236" t="s">
        <v>48</v>
      </c>
      <c r="D80" s="235">
        <v>1</v>
      </c>
      <c r="E80" s="116"/>
      <c r="F80" s="232"/>
      <c r="G80" s="232"/>
      <c r="H80" s="160"/>
      <c r="I80" s="157"/>
      <c r="J80" s="158"/>
      <c r="K80" s="159"/>
      <c r="L80" s="159"/>
      <c r="M80" s="159"/>
      <c r="N80" s="159"/>
      <c r="O80" s="159"/>
    </row>
    <row r="81" spans="1:15" s="9" customFormat="1" ht="38.25">
      <c r="A81" s="167" t="s">
        <v>246</v>
      </c>
      <c r="B81" s="149" t="s">
        <v>147</v>
      </c>
      <c r="C81" s="203" t="s">
        <v>40</v>
      </c>
      <c r="D81" s="203">
        <v>18</v>
      </c>
      <c r="E81" s="116"/>
      <c r="F81" s="162"/>
      <c r="G81" s="162"/>
      <c r="H81" s="153"/>
      <c r="I81" s="92"/>
      <c r="J81" s="116"/>
      <c r="K81" s="116"/>
      <c r="L81" s="84"/>
      <c r="M81" s="84"/>
      <c r="N81" s="84"/>
      <c r="O81" s="84"/>
    </row>
    <row r="82" spans="1:15" s="9" customFormat="1" ht="38.25">
      <c r="A82" s="167" t="s">
        <v>247</v>
      </c>
      <c r="B82" s="255" t="s">
        <v>486</v>
      </c>
      <c r="C82" s="196" t="s">
        <v>40</v>
      </c>
      <c r="D82" s="206">
        <v>18</v>
      </c>
      <c r="E82" s="116"/>
      <c r="F82" s="162"/>
      <c r="G82" s="162"/>
      <c r="H82" s="93"/>
      <c r="I82" s="157"/>
      <c r="J82" s="158"/>
      <c r="K82" s="159"/>
      <c r="L82" s="159"/>
      <c r="M82" s="159"/>
      <c r="N82" s="159"/>
      <c r="O82" s="159"/>
    </row>
    <row r="83" spans="1:15" s="9" customFormat="1" ht="26.25" thickBot="1">
      <c r="A83" s="167" t="s">
        <v>248</v>
      </c>
      <c r="B83" s="223" t="s">
        <v>148</v>
      </c>
      <c r="C83" s="224" t="s">
        <v>48</v>
      </c>
      <c r="D83" s="225">
        <v>1</v>
      </c>
      <c r="E83" s="116"/>
      <c r="F83" s="162"/>
      <c r="G83" s="162"/>
      <c r="H83" s="93"/>
      <c r="I83" s="157"/>
      <c r="J83" s="158"/>
      <c r="K83" s="159"/>
      <c r="L83" s="159"/>
      <c r="M83" s="159"/>
      <c r="N83" s="159"/>
      <c r="O83" s="159"/>
    </row>
    <row r="84" spans="1:15" s="118" customFormat="1" ht="13.5" thickBot="1">
      <c r="A84" s="167"/>
      <c r="B84" s="320" t="s">
        <v>176</v>
      </c>
      <c r="C84" s="321"/>
      <c r="D84" s="322"/>
      <c r="E84" s="119"/>
      <c r="F84" s="116"/>
      <c r="G84" s="116"/>
      <c r="H84" s="116"/>
      <c r="I84" s="116"/>
      <c r="J84" s="117"/>
      <c r="K84" s="117"/>
      <c r="L84" s="117"/>
      <c r="M84" s="117"/>
      <c r="N84" s="117"/>
      <c r="O84" s="117"/>
    </row>
    <row r="85" spans="1:15" s="9" customFormat="1" ht="25.5">
      <c r="A85" s="167" t="s">
        <v>249</v>
      </c>
      <c r="B85" s="176" t="s">
        <v>178</v>
      </c>
      <c r="C85" s="226" t="s">
        <v>35</v>
      </c>
      <c r="D85" s="226">
        <v>2</v>
      </c>
      <c r="E85" s="116"/>
      <c r="F85" s="162"/>
      <c r="G85" s="162"/>
      <c r="H85" s="153"/>
      <c r="I85" s="92"/>
      <c r="J85" s="116"/>
      <c r="K85" s="116"/>
      <c r="L85" s="84"/>
      <c r="M85" s="84"/>
      <c r="N85" s="84"/>
      <c r="O85" s="84"/>
    </row>
    <row r="86" spans="1:15" s="9" customFormat="1" ht="38.25">
      <c r="A86" s="167" t="s">
        <v>250</v>
      </c>
      <c r="B86" s="149" t="s">
        <v>179</v>
      </c>
      <c r="C86" s="203" t="s">
        <v>48</v>
      </c>
      <c r="D86" s="203">
        <v>4</v>
      </c>
      <c r="E86" s="116"/>
      <c r="F86" s="162"/>
      <c r="G86" s="162"/>
      <c r="H86" s="153"/>
      <c r="I86" s="92"/>
      <c r="J86" s="116"/>
      <c r="K86" s="116"/>
      <c r="L86" s="84"/>
      <c r="M86" s="84"/>
      <c r="N86" s="84"/>
      <c r="O86" s="84"/>
    </row>
    <row r="87" spans="1:15" s="9" customFormat="1" ht="25.5">
      <c r="A87" s="167" t="s">
        <v>251</v>
      </c>
      <c r="B87" s="176" t="s">
        <v>181</v>
      </c>
      <c r="C87" s="227" t="s">
        <v>36</v>
      </c>
      <c r="D87" s="227">
        <v>10</v>
      </c>
      <c r="E87" s="116"/>
      <c r="F87" s="162"/>
      <c r="G87" s="162"/>
      <c r="H87" s="153"/>
      <c r="I87" s="92"/>
      <c r="J87" s="116"/>
      <c r="K87" s="116"/>
      <c r="L87" s="84"/>
      <c r="M87" s="84"/>
      <c r="N87" s="84"/>
      <c r="O87" s="84"/>
    </row>
    <row r="88" spans="1:15" s="9" customFormat="1" ht="12.75">
      <c r="A88" s="167" t="s">
        <v>252</v>
      </c>
      <c r="B88" s="228" t="s">
        <v>177</v>
      </c>
      <c r="C88" s="229" t="s">
        <v>34</v>
      </c>
      <c r="D88" s="230">
        <v>1</v>
      </c>
      <c r="E88" s="116"/>
      <c r="F88" s="162"/>
      <c r="G88" s="162"/>
      <c r="H88" s="93"/>
      <c r="I88" s="157"/>
      <c r="J88" s="158"/>
      <c r="K88" s="159"/>
      <c r="L88" s="159"/>
      <c r="M88" s="159"/>
      <c r="N88" s="159"/>
      <c r="O88" s="159"/>
    </row>
    <row r="89" spans="1:15" s="9" customFormat="1" ht="38.25">
      <c r="A89" s="167" t="s">
        <v>253</v>
      </c>
      <c r="B89" s="149" t="s">
        <v>180</v>
      </c>
      <c r="C89" s="203" t="s">
        <v>48</v>
      </c>
      <c r="D89" s="203">
        <v>4</v>
      </c>
      <c r="E89" s="116"/>
      <c r="F89" s="162"/>
      <c r="G89" s="162"/>
      <c r="H89" s="153"/>
      <c r="I89" s="92"/>
      <c r="J89" s="116"/>
      <c r="K89" s="116"/>
      <c r="L89" s="84"/>
      <c r="M89" s="84"/>
      <c r="N89" s="84"/>
      <c r="O89" s="84"/>
    </row>
    <row r="90" spans="1:15" ht="13.5" thickBot="1">
      <c r="A90" s="86"/>
      <c r="B90" s="87"/>
      <c r="C90" s="97"/>
      <c r="D90" s="88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</row>
    <row r="91" spans="2:16" s="12" customFormat="1" ht="13.5" thickTop="1">
      <c r="B91" s="14" t="s">
        <v>38</v>
      </c>
      <c r="C91" s="16"/>
      <c r="D91" s="16"/>
      <c r="E91" s="134"/>
      <c r="F91" s="134"/>
      <c r="G91" s="134"/>
      <c r="H91" s="134"/>
      <c r="I91" s="134"/>
      <c r="J91" s="134"/>
      <c r="K91" s="135"/>
      <c r="L91" s="135"/>
      <c r="M91" s="135"/>
      <c r="N91" s="135"/>
      <c r="O91" s="135"/>
      <c r="P91" s="133"/>
    </row>
    <row r="92" spans="2:15" ht="25.5">
      <c r="B92" s="15" t="s">
        <v>39</v>
      </c>
      <c r="C92" s="90" t="s">
        <v>497</v>
      </c>
      <c r="D92" s="82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7"/>
    </row>
    <row r="93" spans="2:15" s="12" customFormat="1" ht="12.75">
      <c r="B93" s="11" t="s">
        <v>38</v>
      </c>
      <c r="C93" s="10"/>
      <c r="D93" s="10"/>
      <c r="E93" s="138"/>
      <c r="F93" s="138"/>
      <c r="G93" s="138"/>
      <c r="H93" s="138"/>
      <c r="I93" s="138"/>
      <c r="J93" s="138"/>
      <c r="K93" s="115"/>
      <c r="L93" s="115"/>
      <c r="M93" s="115"/>
      <c r="N93" s="115"/>
      <c r="O93" s="115"/>
    </row>
    <row r="94" spans="1:4" ht="12.75">
      <c r="A94" s="21"/>
      <c r="B94" s="22"/>
      <c r="C94" s="22"/>
      <c r="D94" s="23"/>
    </row>
    <row r="95" spans="1:4" ht="12.75">
      <c r="A95" s="24"/>
      <c r="B95" s="22"/>
      <c r="C95" s="22"/>
      <c r="D95" s="23"/>
    </row>
    <row r="96" spans="1:4" ht="12.75">
      <c r="A96" s="24"/>
      <c r="B96" s="22"/>
      <c r="C96" s="22"/>
      <c r="D96" s="23"/>
    </row>
    <row r="97" spans="1:4" ht="12.75">
      <c r="A97" s="24"/>
      <c r="B97" s="22"/>
      <c r="C97" s="22"/>
      <c r="D97" s="23"/>
    </row>
    <row r="98" spans="1:4" ht="12.75">
      <c r="A98" s="24"/>
      <c r="B98" s="22"/>
      <c r="C98" s="22"/>
      <c r="D98" s="23"/>
    </row>
    <row r="99" spans="1:4" ht="12.75">
      <c r="A99" s="24"/>
      <c r="B99" s="22"/>
      <c r="C99" s="22"/>
      <c r="D99" s="23"/>
    </row>
    <row r="100" spans="1:4" ht="12.75">
      <c r="A100" s="24"/>
      <c r="B100" s="22"/>
      <c r="C100" s="22"/>
      <c r="D100" s="23"/>
    </row>
    <row r="101" spans="1:4" ht="12.75">
      <c r="A101" s="24"/>
      <c r="B101" s="22"/>
      <c r="C101" s="22"/>
      <c r="D101" s="23"/>
    </row>
    <row r="102" spans="1:4" ht="12.75">
      <c r="A102" s="24"/>
      <c r="B102" s="22"/>
      <c r="C102" s="22"/>
      <c r="D102" s="23"/>
    </row>
    <row r="103" spans="1:4" ht="12.75">
      <c r="A103" s="24"/>
      <c r="B103" s="22"/>
      <c r="C103" s="22"/>
      <c r="D103" s="23"/>
    </row>
    <row r="104" spans="1:2" ht="12.75">
      <c r="A104" s="1" t="s">
        <v>20</v>
      </c>
      <c r="B104" s="78"/>
    </row>
    <row r="105" spans="1:2" ht="12.75">
      <c r="A105" s="1"/>
      <c r="B105" s="1"/>
    </row>
    <row r="106" spans="1:2" ht="12.75">
      <c r="A106" s="1" t="s">
        <v>12</v>
      </c>
      <c r="B106" s="99"/>
    </row>
    <row r="107" spans="1:2" ht="12.75">
      <c r="A107" s="1"/>
      <c r="B107" s="79">
        <f>'Būvnieka koptāme'!$D$28</f>
        <v>0</v>
      </c>
    </row>
  </sheetData>
  <sheetProtection/>
  <mergeCells count="22">
    <mergeCell ref="A2:O2"/>
    <mergeCell ref="A8:B8"/>
    <mergeCell ref="M11:N11"/>
    <mergeCell ref="A12:A13"/>
    <mergeCell ref="B12:B13"/>
    <mergeCell ref="C12:C13"/>
    <mergeCell ref="D12:D13"/>
    <mergeCell ref="A3:O3"/>
    <mergeCell ref="A5:B5"/>
    <mergeCell ref="A6:B6"/>
    <mergeCell ref="B84:D84"/>
    <mergeCell ref="G10:I10"/>
    <mergeCell ref="B20:D20"/>
    <mergeCell ref="B32:D32"/>
    <mergeCell ref="B43:D43"/>
    <mergeCell ref="B67:D67"/>
    <mergeCell ref="E12:J12"/>
    <mergeCell ref="A15:D15"/>
    <mergeCell ref="K12:O12"/>
    <mergeCell ref="A7:B7"/>
    <mergeCell ref="A19:D19"/>
    <mergeCell ref="J10:L10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landscape" paperSize="9" scale="88" r:id="rId1"/>
  <headerFooter>
    <oddHeader>&amp;C&amp;A</oddHeader>
    <oddFooter>&amp;CLapaspuse &amp;P no &amp;N&amp;R&amp;A</oddFooter>
  </headerFooter>
  <rowBreaks count="1" manualBreakCount="1">
    <brk id="8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33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 outlineLevelRow="1"/>
  <cols>
    <col min="1" max="1" width="6.7109375" style="0" customWidth="1"/>
    <col min="2" max="2" width="41.140625" style="0" customWidth="1"/>
    <col min="3" max="3" width="7.28125" style="0" customWidth="1"/>
    <col min="4" max="4" width="7.28125" style="103" customWidth="1"/>
    <col min="5" max="5" width="8.7109375" style="0" customWidth="1"/>
    <col min="6" max="6" width="6.140625" style="0" customWidth="1"/>
    <col min="7" max="7" width="8.57421875" style="0" customWidth="1"/>
    <col min="8" max="8" width="11.140625" style="0" customWidth="1"/>
    <col min="9" max="9" width="8.421875" style="0" customWidth="1"/>
    <col min="10" max="10" width="10.8515625" style="0" customWidth="1"/>
    <col min="11" max="11" width="9.28125" style="0" bestFit="1" customWidth="1"/>
    <col min="12" max="12" width="10.421875" style="0" customWidth="1"/>
    <col min="13" max="13" width="10.7109375" style="0" customWidth="1"/>
    <col min="14" max="14" width="9.28125" style="0" bestFit="1" customWidth="1"/>
    <col min="15" max="16" width="10.28125" style="0" bestFit="1" customWidth="1"/>
  </cols>
  <sheetData>
    <row r="1" spans="6:9" ht="12.75" outlineLevel="1">
      <c r="F1">
        <v>3.8</v>
      </c>
      <c r="I1" s="95">
        <v>0.06</v>
      </c>
    </row>
    <row r="2" spans="1:15" s="1" customFormat="1" ht="15.75" thickBot="1">
      <c r="A2" s="312" t="s">
        <v>499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s="1" customFormat="1" ht="15.75" thickTop="1">
      <c r="A3" s="334" t="s">
        <v>494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s="1" customFormat="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1" customFormat="1" ht="12.75">
      <c r="A5" s="311" t="s">
        <v>24</v>
      </c>
      <c r="B5" s="311"/>
      <c r="C5" s="36" t="str">
        <f>'Būvnieka koptāme'!C10</f>
        <v>Telpu pārbūve pirmskolas izglītības iestādes vajadzībām</v>
      </c>
      <c r="D5" s="36"/>
      <c r="E5" s="36"/>
      <c r="F5" s="36"/>
      <c r="G5" s="36"/>
      <c r="H5" s="36"/>
      <c r="I5" s="36"/>
      <c r="J5" s="36"/>
      <c r="K5" s="36"/>
      <c r="L5" s="36"/>
      <c r="M5" s="2"/>
      <c r="N5" s="2"/>
      <c r="O5" s="2"/>
    </row>
    <row r="6" spans="1:15" s="1" customFormat="1" ht="12.75">
      <c r="A6" s="311" t="s">
        <v>25</v>
      </c>
      <c r="B6" s="311"/>
      <c r="C6" s="36" t="str">
        <f>'Būvnieka koptāme'!C11</f>
        <v>Meža iela 23, Mārciena, Mārcienas pagasts, Madonas novads</v>
      </c>
      <c r="D6" s="37"/>
      <c r="E6" s="37"/>
      <c r="F6" s="37"/>
      <c r="G6" s="37"/>
      <c r="H6" s="37"/>
      <c r="I6" s="37"/>
      <c r="J6" s="37"/>
      <c r="K6" s="37"/>
      <c r="L6" s="2"/>
      <c r="M6" s="2"/>
      <c r="N6" s="2"/>
      <c r="O6" s="2"/>
    </row>
    <row r="7" spans="1:15" s="1" customFormat="1" ht="12.75">
      <c r="A7" s="311" t="s">
        <v>26</v>
      </c>
      <c r="B7" s="311"/>
      <c r="C7" s="36" t="str">
        <f>'Būvnieka koptāme'!C12</f>
        <v>Mārcienas pagasta pārvalde</v>
      </c>
      <c r="D7" s="34"/>
      <c r="E7" s="34"/>
      <c r="F7" s="34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311" t="s">
        <v>503</v>
      </c>
      <c r="B8" s="311"/>
      <c r="C8" s="4" t="s">
        <v>505</v>
      </c>
      <c r="D8" s="5"/>
      <c r="E8" s="108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5"/>
      <c r="B9" s="35"/>
      <c r="C9" s="28"/>
      <c r="D9" s="29"/>
      <c r="E9" s="108"/>
      <c r="F9" s="5"/>
      <c r="H9" s="7"/>
      <c r="I9" s="80" t="s">
        <v>21</v>
      </c>
      <c r="J9" s="8">
        <f>O119</f>
        <v>0</v>
      </c>
      <c r="K9" s="7" t="s">
        <v>135</v>
      </c>
      <c r="L9" s="5"/>
      <c r="M9" s="5"/>
      <c r="N9" s="5"/>
      <c r="O9" s="5"/>
    </row>
    <row r="10" spans="1:15" s="1" customFormat="1" ht="12.75">
      <c r="A10" s="35"/>
      <c r="B10" s="35"/>
      <c r="C10" s="28"/>
      <c r="D10" s="29"/>
      <c r="E10" s="5"/>
      <c r="F10" s="5"/>
      <c r="G10" s="316" t="s">
        <v>15</v>
      </c>
      <c r="H10" s="316"/>
      <c r="I10" s="316"/>
      <c r="J10" s="315">
        <f>'Būvnieka koptāme'!H14</f>
        <v>0</v>
      </c>
      <c r="K10" s="315"/>
      <c r="L10" s="315"/>
      <c r="M10" s="5"/>
      <c r="N10" s="5"/>
      <c r="O10" s="5"/>
    </row>
    <row r="11" spans="1:15" s="1" customFormat="1" ht="13.5" thickBot="1">
      <c r="A11" s="37" t="s">
        <v>507</v>
      </c>
      <c r="B11" s="2"/>
      <c r="C11" s="2"/>
      <c r="D11" s="27"/>
      <c r="E11" s="2"/>
      <c r="F11" s="2"/>
      <c r="G11" s="2"/>
      <c r="H11" s="6"/>
      <c r="I11" s="7"/>
      <c r="J11" s="8"/>
      <c r="K11" s="7"/>
      <c r="M11" s="314"/>
      <c r="N11" s="314"/>
      <c r="O11" s="7"/>
    </row>
    <row r="12" spans="1:15" s="1" customFormat="1" ht="18.75" customHeight="1">
      <c r="A12" s="326" t="s">
        <v>27</v>
      </c>
      <c r="B12" s="318" t="s">
        <v>28</v>
      </c>
      <c r="C12" s="328" t="s">
        <v>29</v>
      </c>
      <c r="D12" s="328" t="s">
        <v>30</v>
      </c>
      <c r="E12" s="318" t="s">
        <v>31</v>
      </c>
      <c r="F12" s="318"/>
      <c r="G12" s="318"/>
      <c r="H12" s="318"/>
      <c r="I12" s="318"/>
      <c r="J12" s="318"/>
      <c r="K12" s="318" t="s">
        <v>32</v>
      </c>
      <c r="L12" s="318" t="s">
        <v>32</v>
      </c>
      <c r="M12" s="318"/>
      <c r="N12" s="318"/>
      <c r="O12" s="319"/>
    </row>
    <row r="13" spans="1:15" s="1" customFormat="1" ht="88.5" customHeight="1" thickBot="1">
      <c r="A13" s="327"/>
      <c r="B13" s="330"/>
      <c r="C13" s="329"/>
      <c r="D13" s="329"/>
      <c r="E13" s="109" t="s">
        <v>37</v>
      </c>
      <c r="F13" s="109" t="s">
        <v>128</v>
      </c>
      <c r="G13" s="109" t="s">
        <v>129</v>
      </c>
      <c r="H13" s="189" t="s">
        <v>130</v>
      </c>
      <c r="I13" s="109" t="s">
        <v>131</v>
      </c>
      <c r="J13" s="109" t="s">
        <v>132</v>
      </c>
      <c r="K13" s="109" t="s">
        <v>33</v>
      </c>
      <c r="L13" s="109" t="s">
        <v>133</v>
      </c>
      <c r="M13" s="109" t="s">
        <v>134</v>
      </c>
      <c r="N13" s="109" t="s">
        <v>131</v>
      </c>
      <c r="O13" s="190" t="s">
        <v>132</v>
      </c>
    </row>
    <row r="14" spans="1:15" s="9" customFormat="1" ht="15" customHeight="1" thickBot="1">
      <c r="A14" s="30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2">
        <v>15</v>
      </c>
    </row>
    <row r="15" spans="1:15" s="9" customFormat="1" ht="15.75" thickBot="1">
      <c r="A15" s="331" t="s">
        <v>283</v>
      </c>
      <c r="B15" s="332"/>
      <c r="C15" s="332"/>
      <c r="D15" s="333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5" s="118" customFormat="1" ht="13.5" thickBot="1">
      <c r="A16" s="167"/>
      <c r="B16" s="320" t="s">
        <v>300</v>
      </c>
      <c r="C16" s="321"/>
      <c r="D16" s="322"/>
      <c r="E16" s="119"/>
      <c r="F16" s="116"/>
      <c r="G16" s="116"/>
      <c r="H16" s="116"/>
      <c r="I16" s="116"/>
      <c r="J16" s="117"/>
      <c r="K16" s="117"/>
      <c r="L16" s="117"/>
      <c r="M16" s="117"/>
      <c r="N16" s="117"/>
      <c r="O16" s="117"/>
    </row>
    <row r="17" spans="1:15" s="9" customFormat="1" ht="38.25">
      <c r="A17" s="167" t="s">
        <v>79</v>
      </c>
      <c r="B17" s="237" t="s">
        <v>254</v>
      </c>
      <c r="C17" s="237" t="s">
        <v>255</v>
      </c>
      <c r="D17" s="238">
        <v>37</v>
      </c>
      <c r="E17" s="107"/>
      <c r="F17" s="84"/>
      <c r="G17" s="107"/>
      <c r="H17" s="115"/>
      <c r="I17" s="84"/>
      <c r="J17" s="84"/>
      <c r="K17" s="84"/>
      <c r="L17" s="84"/>
      <c r="M17" s="84"/>
      <c r="N17" s="84"/>
      <c r="O17" s="84"/>
    </row>
    <row r="18" spans="1:15" s="9" customFormat="1" ht="12.75">
      <c r="A18" s="167" t="s">
        <v>80</v>
      </c>
      <c r="B18" s="169" t="s">
        <v>256</v>
      </c>
      <c r="C18" s="169" t="s">
        <v>255</v>
      </c>
      <c r="D18" s="238">
        <v>37</v>
      </c>
      <c r="E18" s="107"/>
      <c r="F18" s="84"/>
      <c r="G18" s="107"/>
      <c r="H18" s="115"/>
      <c r="I18" s="84"/>
      <c r="J18" s="84"/>
      <c r="K18" s="84"/>
      <c r="L18" s="84"/>
      <c r="M18" s="84"/>
      <c r="N18" s="84"/>
      <c r="O18" s="84"/>
    </row>
    <row r="19" spans="1:15" s="9" customFormat="1" ht="12.75">
      <c r="A19" s="167" t="s">
        <v>81</v>
      </c>
      <c r="B19" s="239" t="s">
        <v>257</v>
      </c>
      <c r="C19" s="239" t="s">
        <v>41</v>
      </c>
      <c r="D19" s="239" t="s">
        <v>258</v>
      </c>
      <c r="E19" s="93"/>
      <c r="F19" s="83"/>
      <c r="G19" s="93"/>
      <c r="H19" s="93"/>
      <c r="I19" s="84"/>
      <c r="J19" s="83"/>
      <c r="K19" s="83"/>
      <c r="L19" s="83"/>
      <c r="M19" s="83"/>
      <c r="N19" s="83"/>
      <c r="O19" s="83"/>
    </row>
    <row r="20" spans="1:15" s="9" customFormat="1" ht="51">
      <c r="A20" s="167" t="s">
        <v>82</v>
      </c>
      <c r="B20" s="168" t="s">
        <v>259</v>
      </c>
      <c r="C20" s="26" t="s">
        <v>36</v>
      </c>
      <c r="D20" s="141">
        <f>SUM(D21:D23)</f>
        <v>43</v>
      </c>
      <c r="E20" s="107"/>
      <c r="F20" s="84"/>
      <c r="G20" s="107"/>
      <c r="H20" s="115"/>
      <c r="I20" s="84"/>
      <c r="J20" s="84"/>
      <c r="K20" s="84"/>
      <c r="L20" s="84"/>
      <c r="M20" s="84"/>
      <c r="N20" s="84"/>
      <c r="O20" s="84"/>
    </row>
    <row r="21" spans="1:15" s="9" customFormat="1" ht="25.5">
      <c r="A21" s="167" t="s">
        <v>83</v>
      </c>
      <c r="B21" s="94" t="s">
        <v>260</v>
      </c>
      <c r="C21" s="91" t="s">
        <v>36</v>
      </c>
      <c r="D21" s="152">
        <v>4</v>
      </c>
      <c r="E21" s="93"/>
      <c r="F21" s="83"/>
      <c r="G21" s="93"/>
      <c r="H21" s="93"/>
      <c r="I21" s="84"/>
      <c r="J21" s="83"/>
      <c r="K21" s="83"/>
      <c r="L21" s="83"/>
      <c r="M21" s="83"/>
      <c r="N21" s="83"/>
      <c r="O21" s="83"/>
    </row>
    <row r="22" spans="1:15" s="9" customFormat="1" ht="25.5">
      <c r="A22" s="167" t="s">
        <v>84</v>
      </c>
      <c r="B22" s="94" t="s">
        <v>261</v>
      </c>
      <c r="C22" s="91" t="s">
        <v>36</v>
      </c>
      <c r="D22" s="152">
        <v>2</v>
      </c>
      <c r="E22" s="93"/>
      <c r="F22" s="83"/>
      <c r="G22" s="93"/>
      <c r="H22" s="93"/>
      <c r="I22" s="84"/>
      <c r="J22" s="83"/>
      <c r="K22" s="83"/>
      <c r="L22" s="83"/>
      <c r="M22" s="83"/>
      <c r="N22" s="83"/>
      <c r="O22" s="83"/>
    </row>
    <row r="23" spans="1:15" s="9" customFormat="1" ht="25.5">
      <c r="A23" s="167" t="s">
        <v>85</v>
      </c>
      <c r="B23" s="94" t="s">
        <v>262</v>
      </c>
      <c r="C23" s="91" t="s">
        <v>36</v>
      </c>
      <c r="D23" s="152">
        <v>37</v>
      </c>
      <c r="E23" s="93"/>
      <c r="F23" s="83"/>
      <c r="G23" s="93"/>
      <c r="H23" s="93"/>
      <c r="I23" s="84"/>
      <c r="J23" s="83"/>
      <c r="K23" s="83"/>
      <c r="L23" s="83"/>
      <c r="M23" s="83"/>
      <c r="N23" s="83"/>
      <c r="O23" s="83"/>
    </row>
    <row r="24" spans="1:15" s="9" customFormat="1" ht="38.25">
      <c r="A24" s="167" t="s">
        <v>86</v>
      </c>
      <c r="B24" s="168" t="s">
        <v>263</v>
      </c>
      <c r="C24" s="26" t="s">
        <v>36</v>
      </c>
      <c r="D24" s="141">
        <v>3</v>
      </c>
      <c r="E24" s="107"/>
      <c r="F24" s="84"/>
      <c r="G24" s="107"/>
      <c r="H24" s="115"/>
      <c r="I24" s="84"/>
      <c r="J24" s="84"/>
      <c r="K24" s="84"/>
      <c r="L24" s="84"/>
      <c r="M24" s="84"/>
      <c r="N24" s="84"/>
      <c r="O24" s="84"/>
    </row>
    <row r="25" spans="1:15" s="9" customFormat="1" ht="25.5">
      <c r="A25" s="167" t="s">
        <v>87</v>
      </c>
      <c r="B25" s="171" t="s">
        <v>264</v>
      </c>
      <c r="C25" s="89" t="s">
        <v>36</v>
      </c>
      <c r="D25" s="178">
        <v>3</v>
      </c>
      <c r="E25" s="93"/>
      <c r="F25" s="83"/>
      <c r="G25" s="93"/>
      <c r="H25" s="93"/>
      <c r="I25" s="84"/>
      <c r="J25" s="83"/>
      <c r="K25" s="83"/>
      <c r="L25" s="83"/>
      <c r="M25" s="83"/>
      <c r="N25" s="83"/>
      <c r="O25" s="83"/>
    </row>
    <row r="26" spans="1:15" s="9" customFormat="1" ht="38.25">
      <c r="A26" s="167" t="s">
        <v>88</v>
      </c>
      <c r="B26" s="168" t="s">
        <v>265</v>
      </c>
      <c r="C26" s="26" t="s">
        <v>36</v>
      </c>
      <c r="D26" s="141">
        <v>7.5</v>
      </c>
      <c r="E26" s="107"/>
      <c r="F26" s="84"/>
      <c r="G26" s="107"/>
      <c r="H26" s="115"/>
      <c r="I26" s="84"/>
      <c r="J26" s="84"/>
      <c r="K26" s="84"/>
      <c r="L26" s="84"/>
      <c r="M26" s="84"/>
      <c r="N26" s="84"/>
      <c r="O26" s="84"/>
    </row>
    <row r="27" spans="1:15" s="9" customFormat="1" ht="25.5">
      <c r="A27" s="167" t="s">
        <v>89</v>
      </c>
      <c r="B27" s="171" t="s">
        <v>266</v>
      </c>
      <c r="C27" s="89" t="s">
        <v>36</v>
      </c>
      <c r="D27" s="178">
        <v>7.5</v>
      </c>
      <c r="E27" s="93"/>
      <c r="F27" s="83"/>
      <c r="G27" s="93"/>
      <c r="H27" s="93"/>
      <c r="I27" s="84"/>
      <c r="J27" s="83"/>
      <c r="K27" s="83"/>
      <c r="L27" s="83"/>
      <c r="M27" s="83"/>
      <c r="N27" s="83"/>
      <c r="O27" s="83"/>
    </row>
    <row r="28" spans="1:15" s="9" customFormat="1" ht="12.75">
      <c r="A28" s="167" t="s">
        <v>90</v>
      </c>
      <c r="B28" s="26" t="s">
        <v>267</v>
      </c>
      <c r="C28" s="221"/>
      <c r="D28" s="141">
        <v>5</v>
      </c>
      <c r="E28" s="107"/>
      <c r="F28" s="84"/>
      <c r="G28" s="107"/>
      <c r="H28" s="115"/>
      <c r="I28" s="84"/>
      <c r="J28" s="84"/>
      <c r="K28" s="84"/>
      <c r="L28" s="84"/>
      <c r="M28" s="84"/>
      <c r="N28" s="84"/>
      <c r="O28" s="84"/>
    </row>
    <row r="29" spans="1:15" s="9" customFormat="1" ht="12.75">
      <c r="A29" s="167" t="s">
        <v>53</v>
      </c>
      <c r="B29" s="89" t="s">
        <v>268</v>
      </c>
      <c r="C29" s="89" t="s">
        <v>35</v>
      </c>
      <c r="D29" s="178">
        <v>1</v>
      </c>
      <c r="E29" s="93"/>
      <c r="F29" s="83"/>
      <c r="G29" s="93"/>
      <c r="H29" s="93"/>
      <c r="I29" s="84"/>
      <c r="J29" s="83"/>
      <c r="K29" s="83"/>
      <c r="L29" s="83"/>
      <c r="M29" s="83"/>
      <c r="N29" s="83"/>
      <c r="O29" s="83"/>
    </row>
    <row r="30" spans="1:15" s="9" customFormat="1" ht="25.5">
      <c r="A30" s="167" t="s">
        <v>54</v>
      </c>
      <c r="B30" s="94" t="s">
        <v>269</v>
      </c>
      <c r="C30" s="91" t="s">
        <v>35</v>
      </c>
      <c r="D30" s="152">
        <v>1</v>
      </c>
      <c r="E30" s="93"/>
      <c r="F30" s="83"/>
      <c r="G30" s="93"/>
      <c r="H30" s="93"/>
      <c r="I30" s="84"/>
      <c r="J30" s="83"/>
      <c r="K30" s="83"/>
      <c r="L30" s="83"/>
      <c r="M30" s="83"/>
      <c r="N30" s="83"/>
      <c r="O30" s="83"/>
    </row>
    <row r="31" spans="1:15" s="9" customFormat="1" ht="12.75">
      <c r="A31" s="167" t="s">
        <v>55</v>
      </c>
      <c r="B31" s="89" t="s">
        <v>270</v>
      </c>
      <c r="C31" s="89" t="s">
        <v>35</v>
      </c>
      <c r="D31" s="178">
        <v>3</v>
      </c>
      <c r="E31" s="93"/>
      <c r="F31" s="83"/>
      <c r="G31" s="93"/>
      <c r="H31" s="93"/>
      <c r="I31" s="84"/>
      <c r="J31" s="83"/>
      <c r="K31" s="83"/>
      <c r="L31" s="83"/>
      <c r="M31" s="83"/>
      <c r="N31" s="83"/>
      <c r="O31" s="83"/>
    </row>
    <row r="32" spans="1:15" s="9" customFormat="1" ht="12.75">
      <c r="A32" s="167" t="s">
        <v>56</v>
      </c>
      <c r="B32" s="26" t="s">
        <v>271</v>
      </c>
      <c r="C32" s="26" t="s">
        <v>35</v>
      </c>
      <c r="D32" s="141">
        <v>10</v>
      </c>
      <c r="E32" s="107"/>
      <c r="F32" s="84"/>
      <c r="G32" s="107"/>
      <c r="H32" s="115"/>
      <c r="I32" s="84"/>
      <c r="J32" s="84"/>
      <c r="K32" s="84"/>
      <c r="L32" s="84"/>
      <c r="M32" s="84"/>
      <c r="N32" s="84"/>
      <c r="O32" s="84"/>
    </row>
    <row r="33" spans="1:15" s="9" customFormat="1" ht="63.75">
      <c r="A33" s="167" t="s">
        <v>57</v>
      </c>
      <c r="B33" s="240" t="s">
        <v>272</v>
      </c>
      <c r="C33" s="89" t="s">
        <v>42</v>
      </c>
      <c r="D33" s="178">
        <v>1</v>
      </c>
      <c r="E33" s="93"/>
      <c r="F33" s="83"/>
      <c r="G33" s="93"/>
      <c r="H33" s="93"/>
      <c r="I33" s="84"/>
      <c r="J33" s="83"/>
      <c r="K33" s="83"/>
      <c r="L33" s="83"/>
      <c r="M33" s="83"/>
      <c r="N33" s="83"/>
      <c r="O33" s="83"/>
    </row>
    <row r="34" spans="1:15" s="9" customFormat="1" ht="76.5">
      <c r="A34" s="167" t="s">
        <v>58</v>
      </c>
      <c r="B34" s="240" t="s">
        <v>273</v>
      </c>
      <c r="C34" s="89" t="s">
        <v>42</v>
      </c>
      <c r="D34" s="178">
        <v>4</v>
      </c>
      <c r="E34" s="93"/>
      <c r="F34" s="83"/>
      <c r="G34" s="93"/>
      <c r="H34" s="93"/>
      <c r="I34" s="84"/>
      <c r="J34" s="83"/>
      <c r="K34" s="83"/>
      <c r="L34" s="83"/>
      <c r="M34" s="83"/>
      <c r="N34" s="83"/>
      <c r="O34" s="83"/>
    </row>
    <row r="35" spans="1:15" s="9" customFormat="1" ht="63.75">
      <c r="A35" s="167" t="s">
        <v>305</v>
      </c>
      <c r="B35" s="171" t="s">
        <v>274</v>
      </c>
      <c r="C35" s="89" t="s">
        <v>42</v>
      </c>
      <c r="D35" s="178">
        <v>3</v>
      </c>
      <c r="E35" s="93"/>
      <c r="F35" s="83"/>
      <c r="G35" s="93"/>
      <c r="H35" s="93"/>
      <c r="I35" s="84"/>
      <c r="J35" s="83"/>
      <c r="K35" s="83"/>
      <c r="L35" s="83"/>
      <c r="M35" s="83"/>
      <c r="N35" s="83"/>
      <c r="O35" s="83"/>
    </row>
    <row r="36" spans="1:15" s="9" customFormat="1" ht="51">
      <c r="A36" s="167" t="s">
        <v>306</v>
      </c>
      <c r="B36" s="240" t="s">
        <v>275</v>
      </c>
      <c r="C36" s="89" t="s">
        <v>42</v>
      </c>
      <c r="D36" s="178">
        <v>1</v>
      </c>
      <c r="E36" s="93"/>
      <c r="F36" s="83"/>
      <c r="G36" s="93"/>
      <c r="H36" s="93"/>
      <c r="I36" s="84"/>
      <c r="J36" s="83"/>
      <c r="K36" s="83"/>
      <c r="L36" s="83"/>
      <c r="M36" s="83"/>
      <c r="N36" s="83"/>
      <c r="O36" s="83"/>
    </row>
    <row r="37" spans="1:15" s="9" customFormat="1" ht="51">
      <c r="A37" s="167" t="s">
        <v>307</v>
      </c>
      <c r="B37" s="240" t="s">
        <v>276</v>
      </c>
      <c r="C37" s="89" t="s">
        <v>42</v>
      </c>
      <c r="D37" s="178">
        <v>1</v>
      </c>
      <c r="E37" s="93"/>
      <c r="F37" s="83"/>
      <c r="G37" s="93"/>
      <c r="H37" s="93"/>
      <c r="I37" s="84"/>
      <c r="J37" s="83"/>
      <c r="K37" s="83"/>
      <c r="L37" s="83"/>
      <c r="M37" s="83"/>
      <c r="N37" s="83"/>
      <c r="O37" s="83"/>
    </row>
    <row r="38" spans="1:15" s="9" customFormat="1" ht="76.5">
      <c r="A38" s="167" t="s">
        <v>308</v>
      </c>
      <c r="B38" s="171" t="s">
        <v>304</v>
      </c>
      <c r="C38" s="89" t="s">
        <v>42</v>
      </c>
      <c r="D38" s="178">
        <v>1</v>
      </c>
      <c r="E38" s="93"/>
      <c r="F38" s="83"/>
      <c r="G38" s="93"/>
      <c r="H38" s="93"/>
      <c r="I38" s="84"/>
      <c r="J38" s="83"/>
      <c r="K38" s="83"/>
      <c r="L38" s="83"/>
      <c r="M38" s="83"/>
      <c r="N38" s="83"/>
      <c r="O38" s="83"/>
    </row>
    <row r="39" spans="1:15" s="9" customFormat="1" ht="63.75">
      <c r="A39" s="167" t="s">
        <v>309</v>
      </c>
      <c r="B39" s="168" t="s">
        <v>277</v>
      </c>
      <c r="C39" s="26" t="s">
        <v>278</v>
      </c>
      <c r="D39" s="141">
        <v>1</v>
      </c>
      <c r="E39" s="107"/>
      <c r="F39" s="84"/>
      <c r="G39" s="107"/>
      <c r="H39" s="115"/>
      <c r="I39" s="84"/>
      <c r="J39" s="84"/>
      <c r="K39" s="84"/>
      <c r="L39" s="84"/>
      <c r="M39" s="84"/>
      <c r="N39" s="84"/>
      <c r="O39" s="84"/>
    </row>
    <row r="40" spans="1:15" s="9" customFormat="1" ht="12.75">
      <c r="A40" s="167" t="s">
        <v>310</v>
      </c>
      <c r="B40" s="241" t="s">
        <v>279</v>
      </c>
      <c r="C40" s="89" t="s">
        <v>35</v>
      </c>
      <c r="D40" s="178">
        <v>1</v>
      </c>
      <c r="E40" s="93"/>
      <c r="F40" s="83"/>
      <c r="G40" s="93"/>
      <c r="H40" s="93"/>
      <c r="I40" s="84"/>
      <c r="J40" s="83"/>
      <c r="K40" s="83"/>
      <c r="L40" s="83"/>
      <c r="M40" s="83"/>
      <c r="N40" s="83"/>
      <c r="O40" s="83"/>
    </row>
    <row r="41" spans="1:15" s="9" customFormat="1" ht="12.75">
      <c r="A41" s="167" t="s">
        <v>311</v>
      </c>
      <c r="B41" s="241" t="s">
        <v>301</v>
      </c>
      <c r="C41" s="89" t="s">
        <v>35</v>
      </c>
      <c r="D41" s="178">
        <v>1</v>
      </c>
      <c r="E41" s="93"/>
      <c r="F41" s="83"/>
      <c r="G41" s="93"/>
      <c r="H41" s="93"/>
      <c r="I41" s="84"/>
      <c r="J41" s="83"/>
      <c r="K41" s="83"/>
      <c r="L41" s="83"/>
      <c r="M41" s="83"/>
      <c r="N41" s="83"/>
      <c r="O41" s="83"/>
    </row>
    <row r="42" spans="1:15" s="9" customFormat="1" ht="25.5">
      <c r="A42" s="167" t="s">
        <v>312</v>
      </c>
      <c r="B42" s="242" t="s">
        <v>280</v>
      </c>
      <c r="C42" s="26" t="s">
        <v>278</v>
      </c>
      <c r="D42" s="141">
        <v>1</v>
      </c>
      <c r="E42" s="107"/>
      <c r="F42" s="84"/>
      <c r="G42" s="107"/>
      <c r="H42" s="115"/>
      <c r="I42" s="84"/>
      <c r="J42" s="84"/>
      <c r="K42" s="84"/>
      <c r="L42" s="84"/>
      <c r="M42" s="84"/>
      <c r="N42" s="84"/>
      <c r="O42" s="84"/>
    </row>
    <row r="43" spans="1:15" s="9" customFormat="1" ht="25.5">
      <c r="A43" s="167" t="s">
        <v>313</v>
      </c>
      <c r="B43" s="94" t="s">
        <v>281</v>
      </c>
      <c r="C43" s="91" t="s">
        <v>35</v>
      </c>
      <c r="D43" s="152">
        <v>1</v>
      </c>
      <c r="E43" s="93"/>
      <c r="F43" s="83"/>
      <c r="G43" s="93"/>
      <c r="H43" s="93"/>
      <c r="I43" s="84"/>
      <c r="J43" s="83"/>
      <c r="K43" s="83"/>
      <c r="L43" s="83"/>
      <c r="M43" s="83"/>
      <c r="N43" s="83"/>
      <c r="O43" s="83"/>
    </row>
    <row r="44" spans="1:15" s="9" customFormat="1" ht="38.25">
      <c r="A44" s="167" t="s">
        <v>314</v>
      </c>
      <c r="B44" s="242" t="s">
        <v>282</v>
      </c>
      <c r="C44" s="26" t="s">
        <v>278</v>
      </c>
      <c r="D44" s="141">
        <v>1</v>
      </c>
      <c r="E44" s="107"/>
      <c r="F44" s="84"/>
      <c r="G44" s="107"/>
      <c r="H44" s="115"/>
      <c r="I44" s="84"/>
      <c r="J44" s="84"/>
      <c r="K44" s="84"/>
      <c r="L44" s="84"/>
      <c r="M44" s="84"/>
      <c r="N44" s="84"/>
      <c r="O44" s="84"/>
    </row>
    <row r="45" spans="1:15" s="9" customFormat="1" ht="64.5" thickBot="1">
      <c r="A45" s="167" t="s">
        <v>315</v>
      </c>
      <c r="B45" s="243" t="s">
        <v>302</v>
      </c>
      <c r="C45" s="244" t="s">
        <v>42</v>
      </c>
      <c r="D45" s="245">
        <v>1</v>
      </c>
      <c r="E45" s="93"/>
      <c r="F45" s="83"/>
      <c r="G45" s="93"/>
      <c r="H45" s="93"/>
      <c r="I45" s="84"/>
      <c r="J45" s="83"/>
      <c r="K45" s="83"/>
      <c r="L45" s="83"/>
      <c r="M45" s="83"/>
      <c r="N45" s="83"/>
      <c r="O45" s="83"/>
    </row>
    <row r="46" spans="1:15" s="118" customFormat="1" ht="13.5" thickBot="1">
      <c r="A46" s="167"/>
      <c r="B46" s="320" t="s">
        <v>284</v>
      </c>
      <c r="C46" s="321"/>
      <c r="D46" s="322"/>
      <c r="E46" s="119"/>
      <c r="F46" s="116"/>
      <c r="G46" s="116"/>
      <c r="H46" s="116"/>
      <c r="I46" s="116"/>
      <c r="J46" s="117"/>
      <c r="K46" s="117"/>
      <c r="L46" s="117"/>
      <c r="M46" s="117"/>
      <c r="N46" s="117"/>
      <c r="O46" s="117"/>
    </row>
    <row r="47" spans="1:15" s="9" customFormat="1" ht="38.25">
      <c r="A47" s="167" t="s">
        <v>316</v>
      </c>
      <c r="B47" s="246" t="s">
        <v>285</v>
      </c>
      <c r="C47" s="246" t="s">
        <v>40</v>
      </c>
      <c r="D47" s="247">
        <v>5</v>
      </c>
      <c r="E47" s="107"/>
      <c r="F47" s="84"/>
      <c r="G47" s="107"/>
      <c r="H47" s="107"/>
      <c r="I47" s="107"/>
      <c r="J47" s="84"/>
      <c r="K47" s="84"/>
      <c r="L47" s="84"/>
      <c r="M47" s="84"/>
      <c r="N47" s="84"/>
      <c r="O47" s="84"/>
    </row>
    <row r="48" spans="1:15" s="9" customFormat="1" ht="51">
      <c r="A48" s="167" t="s">
        <v>317</v>
      </c>
      <c r="B48" s="237" t="s">
        <v>286</v>
      </c>
      <c r="C48" s="237" t="s">
        <v>278</v>
      </c>
      <c r="D48" s="238">
        <v>1</v>
      </c>
      <c r="E48" s="107"/>
      <c r="F48" s="84"/>
      <c r="G48" s="107"/>
      <c r="H48" s="115"/>
      <c r="I48" s="84"/>
      <c r="J48" s="84"/>
      <c r="K48" s="84"/>
      <c r="L48" s="84"/>
      <c r="M48" s="84"/>
      <c r="N48" s="84"/>
      <c r="O48" s="84"/>
    </row>
    <row r="49" spans="1:15" s="9" customFormat="1" ht="25.5">
      <c r="A49" s="167" t="s">
        <v>318</v>
      </c>
      <c r="B49" s="168" t="s">
        <v>287</v>
      </c>
      <c r="C49" s="26" t="s">
        <v>36</v>
      </c>
      <c r="D49" s="141">
        <v>4</v>
      </c>
      <c r="E49" s="107"/>
      <c r="F49" s="84"/>
      <c r="G49" s="107"/>
      <c r="H49" s="115"/>
      <c r="I49" s="84"/>
      <c r="J49" s="84"/>
      <c r="K49" s="84"/>
      <c r="L49" s="84"/>
      <c r="M49" s="84"/>
      <c r="N49" s="84"/>
      <c r="O49" s="84"/>
    </row>
    <row r="50" spans="1:15" s="9" customFormat="1" ht="25.5">
      <c r="A50" s="167" t="s">
        <v>319</v>
      </c>
      <c r="B50" s="248" t="s">
        <v>288</v>
      </c>
      <c r="C50" s="175" t="s">
        <v>40</v>
      </c>
      <c r="D50" s="141">
        <v>5</v>
      </c>
      <c r="E50" s="107"/>
      <c r="F50" s="84"/>
      <c r="G50" s="107"/>
      <c r="H50" s="115"/>
      <c r="I50" s="84"/>
      <c r="J50" s="84"/>
      <c r="K50" s="84"/>
      <c r="L50" s="84"/>
      <c r="M50" s="84"/>
      <c r="N50" s="84"/>
      <c r="O50" s="84"/>
    </row>
    <row r="51" spans="1:15" s="9" customFormat="1" ht="12.75">
      <c r="A51" s="167" t="s">
        <v>320</v>
      </c>
      <c r="B51" s="249" t="s">
        <v>289</v>
      </c>
      <c r="C51" s="177" t="s">
        <v>41</v>
      </c>
      <c r="D51" s="178">
        <v>0.75</v>
      </c>
      <c r="E51" s="93"/>
      <c r="F51" s="83"/>
      <c r="G51" s="93"/>
      <c r="H51" s="93"/>
      <c r="I51" s="84"/>
      <c r="J51" s="83"/>
      <c r="K51" s="83"/>
      <c r="L51" s="83"/>
      <c r="M51" s="83"/>
      <c r="N51" s="83"/>
      <c r="O51" s="83"/>
    </row>
    <row r="52" spans="1:15" s="9" customFormat="1" ht="12.75">
      <c r="A52" s="167" t="s">
        <v>321</v>
      </c>
      <c r="B52" s="170" t="s">
        <v>290</v>
      </c>
      <c r="C52" s="26" t="s">
        <v>36</v>
      </c>
      <c r="D52" s="141">
        <v>4.5</v>
      </c>
      <c r="E52" s="107"/>
      <c r="F52" s="84"/>
      <c r="G52" s="107"/>
      <c r="H52" s="115"/>
      <c r="I52" s="84"/>
      <c r="J52" s="84"/>
      <c r="K52" s="84"/>
      <c r="L52" s="84"/>
      <c r="M52" s="84"/>
      <c r="N52" s="84"/>
      <c r="O52" s="84"/>
    </row>
    <row r="53" spans="1:15" s="9" customFormat="1" ht="12.75">
      <c r="A53" s="167" t="s">
        <v>322</v>
      </c>
      <c r="B53" s="89" t="s">
        <v>291</v>
      </c>
      <c r="C53" s="89" t="s">
        <v>36</v>
      </c>
      <c r="D53" s="178">
        <v>4.5</v>
      </c>
      <c r="E53" s="93"/>
      <c r="F53" s="83"/>
      <c r="G53" s="93"/>
      <c r="H53" s="93"/>
      <c r="I53" s="84"/>
      <c r="J53" s="83"/>
      <c r="K53" s="83"/>
      <c r="L53" s="83"/>
      <c r="M53" s="83"/>
      <c r="N53" s="83"/>
      <c r="O53" s="83"/>
    </row>
    <row r="54" spans="1:15" s="9" customFormat="1" ht="51">
      <c r="A54" s="167" t="s">
        <v>323</v>
      </c>
      <c r="B54" s="248" t="s">
        <v>292</v>
      </c>
      <c r="C54" s="175" t="s">
        <v>42</v>
      </c>
      <c r="D54" s="141">
        <v>1</v>
      </c>
      <c r="E54" s="107"/>
      <c r="F54" s="84"/>
      <c r="G54" s="107"/>
      <c r="H54" s="115"/>
      <c r="I54" s="84"/>
      <c r="J54" s="84"/>
      <c r="K54" s="84"/>
      <c r="L54" s="84"/>
      <c r="M54" s="84"/>
      <c r="N54" s="84"/>
      <c r="O54" s="84"/>
    </row>
    <row r="55" spans="1:15" s="9" customFormat="1" ht="63.75">
      <c r="A55" s="167" t="s">
        <v>324</v>
      </c>
      <c r="B55" s="250" t="s">
        <v>303</v>
      </c>
      <c r="C55" s="249" t="s">
        <v>34</v>
      </c>
      <c r="D55" s="178">
        <v>1</v>
      </c>
      <c r="E55" s="93"/>
      <c r="F55" s="83"/>
      <c r="G55" s="93"/>
      <c r="H55" s="93"/>
      <c r="I55" s="84"/>
      <c r="J55" s="83"/>
      <c r="K55" s="83"/>
      <c r="L55" s="83"/>
      <c r="M55" s="83"/>
      <c r="N55" s="83"/>
      <c r="O55" s="83"/>
    </row>
    <row r="56" spans="1:15" s="9" customFormat="1" ht="12.75">
      <c r="A56" s="167" t="s">
        <v>325</v>
      </c>
      <c r="B56" s="89" t="s">
        <v>293</v>
      </c>
      <c r="C56" s="89" t="s">
        <v>35</v>
      </c>
      <c r="D56" s="178">
        <v>2</v>
      </c>
      <c r="E56" s="93"/>
      <c r="F56" s="83"/>
      <c r="G56" s="93"/>
      <c r="H56" s="93"/>
      <c r="I56" s="84"/>
      <c r="J56" s="83"/>
      <c r="K56" s="83"/>
      <c r="L56" s="83"/>
      <c r="M56" s="83"/>
      <c r="N56" s="83"/>
      <c r="O56" s="83"/>
    </row>
    <row r="57" spans="1:15" s="9" customFormat="1" ht="12.75">
      <c r="A57" s="167" t="s">
        <v>326</v>
      </c>
      <c r="B57" s="170" t="s">
        <v>294</v>
      </c>
      <c r="C57" s="175" t="s">
        <v>40</v>
      </c>
      <c r="D57" s="178">
        <v>5</v>
      </c>
      <c r="E57" s="107"/>
      <c r="F57" s="84"/>
      <c r="G57" s="107"/>
      <c r="H57" s="115"/>
      <c r="I57" s="84"/>
      <c r="J57" s="84"/>
      <c r="K57" s="84"/>
      <c r="L57" s="84"/>
      <c r="M57" s="84"/>
      <c r="N57" s="84"/>
      <c r="O57" s="84"/>
    </row>
    <row r="58" spans="1:15" s="9" customFormat="1" ht="12.75">
      <c r="A58" s="167" t="s">
        <v>327</v>
      </c>
      <c r="B58" s="249" t="s">
        <v>289</v>
      </c>
      <c r="C58" s="177" t="s">
        <v>41</v>
      </c>
      <c r="D58" s="178">
        <v>1.3</v>
      </c>
      <c r="E58" s="93"/>
      <c r="F58" s="83"/>
      <c r="G58" s="93"/>
      <c r="H58" s="93"/>
      <c r="I58" s="84"/>
      <c r="J58" s="83"/>
      <c r="K58" s="83"/>
      <c r="L58" s="83"/>
      <c r="M58" s="83"/>
      <c r="N58" s="83"/>
      <c r="O58" s="83"/>
    </row>
    <row r="59" spans="1:15" s="9" customFormat="1" ht="25.5">
      <c r="A59" s="167" t="s">
        <v>328</v>
      </c>
      <c r="B59" s="168" t="s">
        <v>295</v>
      </c>
      <c r="C59" s="251" t="s">
        <v>41</v>
      </c>
      <c r="D59" s="178">
        <v>4</v>
      </c>
      <c r="E59" s="107"/>
      <c r="F59" s="84"/>
      <c r="G59" s="107"/>
      <c r="H59" s="115"/>
      <c r="I59" s="84"/>
      <c r="J59" s="84"/>
      <c r="K59" s="84"/>
      <c r="L59" s="84"/>
      <c r="M59" s="84"/>
      <c r="N59" s="84"/>
      <c r="O59" s="84"/>
    </row>
    <row r="60" spans="1:15" s="9" customFormat="1" ht="25.5">
      <c r="A60" s="167" t="s">
        <v>329</v>
      </c>
      <c r="B60" s="168" t="s">
        <v>296</v>
      </c>
      <c r="C60" s="251" t="s">
        <v>40</v>
      </c>
      <c r="D60" s="178">
        <v>5</v>
      </c>
      <c r="E60" s="107"/>
      <c r="F60" s="84"/>
      <c r="G60" s="107"/>
      <c r="H60" s="115"/>
      <c r="I60" s="84"/>
      <c r="J60" s="84"/>
      <c r="K60" s="84"/>
      <c r="L60" s="84"/>
      <c r="M60" s="84"/>
      <c r="N60" s="84"/>
      <c r="O60" s="84"/>
    </row>
    <row r="61" spans="1:15" s="9" customFormat="1" ht="25.5">
      <c r="A61" s="167" t="s">
        <v>330</v>
      </c>
      <c r="B61" s="248" t="s">
        <v>297</v>
      </c>
      <c r="C61" s="251" t="s">
        <v>41</v>
      </c>
      <c r="D61" s="178">
        <v>2.1</v>
      </c>
      <c r="E61" s="107"/>
      <c r="F61" s="84"/>
      <c r="G61" s="107"/>
      <c r="H61" s="115"/>
      <c r="I61" s="84"/>
      <c r="J61" s="84"/>
      <c r="K61" s="84"/>
      <c r="L61" s="84"/>
      <c r="M61" s="84"/>
      <c r="N61" s="84"/>
      <c r="O61" s="84"/>
    </row>
    <row r="62" spans="1:15" s="9" customFormat="1" ht="12.75">
      <c r="A62" s="167" t="s">
        <v>331</v>
      </c>
      <c r="B62" s="248" t="s">
        <v>298</v>
      </c>
      <c r="C62" s="251" t="s">
        <v>40</v>
      </c>
      <c r="D62" s="222">
        <v>5</v>
      </c>
      <c r="E62" s="107"/>
      <c r="F62" s="84"/>
      <c r="G62" s="84"/>
      <c r="H62" s="107"/>
      <c r="I62" s="84"/>
      <c r="J62" s="84"/>
      <c r="K62" s="84"/>
      <c r="L62" s="84"/>
      <c r="M62" s="84"/>
      <c r="N62" s="84"/>
      <c r="O62" s="84"/>
    </row>
    <row r="63" spans="1:15" s="9" customFormat="1" ht="26.25" thickBot="1">
      <c r="A63" s="167" t="s">
        <v>332</v>
      </c>
      <c r="B63" s="171" t="s">
        <v>299</v>
      </c>
      <c r="C63" s="89" t="s">
        <v>40</v>
      </c>
      <c r="D63" s="178">
        <v>5</v>
      </c>
      <c r="E63" s="93"/>
      <c r="F63" s="83"/>
      <c r="G63" s="93"/>
      <c r="H63" s="93"/>
      <c r="I63" s="84"/>
      <c r="J63" s="83"/>
      <c r="K63" s="83"/>
      <c r="L63" s="83"/>
      <c r="M63" s="83"/>
      <c r="N63" s="83"/>
      <c r="O63" s="83"/>
    </row>
    <row r="64" spans="1:15" s="9" customFormat="1" ht="15.75" thickBot="1">
      <c r="A64" s="331" t="s">
        <v>333</v>
      </c>
      <c r="B64" s="332"/>
      <c r="C64" s="332"/>
      <c r="D64" s="333"/>
      <c r="E64" s="252"/>
      <c r="F64" s="253"/>
      <c r="G64" s="252"/>
      <c r="H64" s="252"/>
      <c r="I64" s="254"/>
      <c r="J64" s="253"/>
      <c r="K64" s="253"/>
      <c r="L64" s="253"/>
      <c r="M64" s="253"/>
      <c r="N64" s="253"/>
      <c r="O64" s="253"/>
    </row>
    <row r="65" spans="1:15" s="118" customFormat="1" ht="13.5" thickBot="1">
      <c r="A65" s="167"/>
      <c r="B65" s="320" t="s">
        <v>353</v>
      </c>
      <c r="C65" s="321"/>
      <c r="D65" s="322"/>
      <c r="E65" s="119"/>
      <c r="F65" s="116"/>
      <c r="G65" s="116"/>
      <c r="H65" s="116"/>
      <c r="I65" s="116"/>
      <c r="J65" s="117"/>
      <c r="K65" s="117"/>
      <c r="L65" s="117"/>
      <c r="M65" s="117"/>
      <c r="N65" s="117"/>
      <c r="O65" s="117"/>
    </row>
    <row r="66" spans="1:15" s="9" customFormat="1" ht="38.25">
      <c r="A66" s="167" t="s">
        <v>363</v>
      </c>
      <c r="B66" s="246" t="s">
        <v>334</v>
      </c>
      <c r="C66" s="246" t="s">
        <v>36</v>
      </c>
      <c r="D66" s="247">
        <f>SUM(D67:D68)</f>
        <v>19.5</v>
      </c>
      <c r="E66" s="107"/>
      <c r="F66" s="84"/>
      <c r="G66" s="107"/>
      <c r="H66" s="115"/>
      <c r="I66" s="84"/>
      <c r="J66" s="84"/>
      <c r="K66" s="84"/>
      <c r="L66" s="84"/>
      <c r="M66" s="84"/>
      <c r="N66" s="84"/>
      <c r="O66" s="84"/>
    </row>
    <row r="67" spans="1:15" s="9" customFormat="1" ht="38.25">
      <c r="A67" s="167" t="s">
        <v>364</v>
      </c>
      <c r="B67" s="250" t="s">
        <v>490</v>
      </c>
      <c r="C67" s="249" t="s">
        <v>36</v>
      </c>
      <c r="D67" s="178">
        <v>3.5</v>
      </c>
      <c r="E67" s="93"/>
      <c r="F67" s="83"/>
      <c r="G67" s="93"/>
      <c r="H67" s="93"/>
      <c r="I67" s="84"/>
      <c r="J67" s="83"/>
      <c r="K67" s="83"/>
      <c r="L67" s="83"/>
      <c r="M67" s="83"/>
      <c r="N67" s="83"/>
      <c r="O67" s="83"/>
    </row>
    <row r="68" spans="1:15" s="9" customFormat="1" ht="38.25">
      <c r="A68" s="167" t="s">
        <v>365</v>
      </c>
      <c r="B68" s="250" t="s">
        <v>491</v>
      </c>
      <c r="C68" s="249" t="s">
        <v>36</v>
      </c>
      <c r="D68" s="178">
        <v>16</v>
      </c>
      <c r="E68" s="93"/>
      <c r="F68" s="83"/>
      <c r="G68" s="93"/>
      <c r="H68" s="93"/>
      <c r="I68" s="84"/>
      <c r="J68" s="83"/>
      <c r="K68" s="83"/>
      <c r="L68" s="83"/>
      <c r="M68" s="83"/>
      <c r="N68" s="83"/>
      <c r="O68" s="83"/>
    </row>
    <row r="69" spans="1:15" s="9" customFormat="1" ht="25.5">
      <c r="A69" s="167" t="s">
        <v>366</v>
      </c>
      <c r="B69" s="250" t="s">
        <v>335</v>
      </c>
      <c r="C69" s="249" t="s">
        <v>36</v>
      </c>
      <c r="D69" s="178">
        <v>3.5</v>
      </c>
      <c r="E69" s="93"/>
      <c r="F69" s="83"/>
      <c r="G69" s="93"/>
      <c r="H69" s="93"/>
      <c r="I69" s="84"/>
      <c r="J69" s="83"/>
      <c r="K69" s="83"/>
      <c r="L69" s="83"/>
      <c r="M69" s="83"/>
      <c r="N69" s="83"/>
      <c r="O69" s="83"/>
    </row>
    <row r="70" spans="1:15" s="9" customFormat="1" ht="25.5">
      <c r="A70" s="167" t="s">
        <v>367</v>
      </c>
      <c r="B70" s="250" t="s">
        <v>336</v>
      </c>
      <c r="C70" s="249" t="s">
        <v>36</v>
      </c>
      <c r="D70" s="178">
        <v>16</v>
      </c>
      <c r="E70" s="93"/>
      <c r="F70" s="83"/>
      <c r="G70" s="93"/>
      <c r="H70" s="93"/>
      <c r="I70" s="84"/>
      <c r="J70" s="83"/>
      <c r="K70" s="83"/>
      <c r="L70" s="83"/>
      <c r="M70" s="83"/>
      <c r="N70" s="83"/>
      <c r="O70" s="83"/>
    </row>
    <row r="71" spans="1:15" s="9" customFormat="1" ht="38.25">
      <c r="A71" s="167" t="s">
        <v>368</v>
      </c>
      <c r="B71" s="246" t="s">
        <v>263</v>
      </c>
      <c r="C71" s="246" t="s">
        <v>36</v>
      </c>
      <c r="D71" s="247">
        <f>SUM(D72:D74)</f>
        <v>29</v>
      </c>
      <c r="E71" s="107"/>
      <c r="F71" s="84"/>
      <c r="G71" s="107"/>
      <c r="H71" s="115"/>
      <c r="I71" s="84"/>
      <c r="J71" s="84"/>
      <c r="K71" s="84"/>
      <c r="L71" s="84"/>
      <c r="M71" s="84"/>
      <c r="N71" s="84"/>
      <c r="O71" s="84"/>
    </row>
    <row r="72" spans="1:15" s="9" customFormat="1" ht="38.25">
      <c r="A72" s="167" t="s">
        <v>369</v>
      </c>
      <c r="B72" s="250" t="s">
        <v>490</v>
      </c>
      <c r="C72" s="249" t="s">
        <v>36</v>
      </c>
      <c r="D72" s="178">
        <v>13</v>
      </c>
      <c r="E72" s="93"/>
      <c r="F72" s="83"/>
      <c r="G72" s="93"/>
      <c r="H72" s="93"/>
      <c r="I72" s="84"/>
      <c r="J72" s="83"/>
      <c r="K72" s="83"/>
      <c r="L72" s="83"/>
      <c r="M72" s="83"/>
      <c r="N72" s="83"/>
      <c r="O72" s="83"/>
    </row>
    <row r="73" spans="1:15" s="9" customFormat="1" ht="38.25">
      <c r="A73" s="167" t="s">
        <v>370</v>
      </c>
      <c r="B73" s="250" t="s">
        <v>492</v>
      </c>
      <c r="C73" s="249" t="s">
        <v>36</v>
      </c>
      <c r="D73" s="178">
        <v>10</v>
      </c>
      <c r="E73" s="93"/>
      <c r="F73" s="83"/>
      <c r="G73" s="93"/>
      <c r="H73" s="93"/>
      <c r="I73" s="84"/>
      <c r="J73" s="83"/>
      <c r="K73" s="83"/>
      <c r="L73" s="83"/>
      <c r="M73" s="83"/>
      <c r="N73" s="83"/>
      <c r="O73" s="83"/>
    </row>
    <row r="74" spans="1:15" s="9" customFormat="1" ht="38.25">
      <c r="A74" s="167" t="s">
        <v>371</v>
      </c>
      <c r="B74" s="250" t="s">
        <v>491</v>
      </c>
      <c r="C74" s="249" t="s">
        <v>36</v>
      </c>
      <c r="D74" s="178">
        <v>6</v>
      </c>
      <c r="E74" s="93"/>
      <c r="F74" s="83"/>
      <c r="G74" s="93"/>
      <c r="H74" s="93"/>
      <c r="I74" s="84"/>
      <c r="J74" s="83"/>
      <c r="K74" s="83"/>
      <c r="L74" s="83"/>
      <c r="M74" s="83"/>
      <c r="N74" s="83"/>
      <c r="O74" s="83"/>
    </row>
    <row r="75" spans="1:15" s="9" customFormat="1" ht="25.5">
      <c r="A75" s="167" t="s">
        <v>372</v>
      </c>
      <c r="B75" s="250" t="s">
        <v>335</v>
      </c>
      <c r="C75" s="249" t="s">
        <v>36</v>
      </c>
      <c r="D75" s="178">
        <v>13</v>
      </c>
      <c r="E75" s="93"/>
      <c r="F75" s="83"/>
      <c r="G75" s="93"/>
      <c r="H75" s="93"/>
      <c r="I75" s="84"/>
      <c r="J75" s="83"/>
      <c r="K75" s="83"/>
      <c r="L75" s="83"/>
      <c r="M75" s="83"/>
      <c r="N75" s="83"/>
      <c r="O75" s="83"/>
    </row>
    <row r="76" spans="1:15" s="9" customFormat="1" ht="25.5">
      <c r="A76" s="167" t="s">
        <v>373</v>
      </c>
      <c r="B76" s="250" t="s">
        <v>337</v>
      </c>
      <c r="C76" s="249" t="s">
        <v>36</v>
      </c>
      <c r="D76" s="178">
        <v>10</v>
      </c>
      <c r="E76" s="93"/>
      <c r="F76" s="83"/>
      <c r="G76" s="93"/>
      <c r="H76" s="93"/>
      <c r="I76" s="84"/>
      <c r="J76" s="83"/>
      <c r="K76" s="83"/>
      <c r="L76" s="83"/>
      <c r="M76" s="83"/>
      <c r="N76" s="83"/>
      <c r="O76" s="83"/>
    </row>
    <row r="77" spans="1:15" s="9" customFormat="1" ht="25.5">
      <c r="A77" s="167" t="s">
        <v>374</v>
      </c>
      <c r="B77" s="250" t="s">
        <v>336</v>
      </c>
      <c r="C77" s="249" t="s">
        <v>36</v>
      </c>
      <c r="D77" s="178">
        <v>6</v>
      </c>
      <c r="E77" s="93"/>
      <c r="F77" s="83"/>
      <c r="G77" s="93"/>
      <c r="H77" s="93"/>
      <c r="I77" s="84"/>
      <c r="J77" s="83"/>
      <c r="K77" s="83"/>
      <c r="L77" s="83"/>
      <c r="M77" s="83"/>
      <c r="N77" s="83"/>
      <c r="O77" s="83"/>
    </row>
    <row r="78" spans="1:15" s="9" customFormat="1" ht="25.5">
      <c r="A78" s="167" t="s">
        <v>375</v>
      </c>
      <c r="B78" s="246" t="s">
        <v>338</v>
      </c>
      <c r="C78" s="246" t="s">
        <v>36</v>
      </c>
      <c r="D78" s="247">
        <f>SUM(D79)</f>
        <v>2.5</v>
      </c>
      <c r="E78" s="107"/>
      <c r="F78" s="84"/>
      <c r="G78" s="107"/>
      <c r="H78" s="115"/>
      <c r="I78" s="84"/>
      <c r="J78" s="84"/>
      <c r="K78" s="84"/>
      <c r="L78" s="84"/>
      <c r="M78" s="84"/>
      <c r="N78" s="84"/>
      <c r="O78" s="84"/>
    </row>
    <row r="79" spans="1:15" s="9" customFormat="1" ht="38.25">
      <c r="A79" s="167" t="s">
        <v>376</v>
      </c>
      <c r="B79" s="250" t="s">
        <v>490</v>
      </c>
      <c r="C79" s="249" t="s">
        <v>36</v>
      </c>
      <c r="D79" s="178">
        <v>2.5</v>
      </c>
      <c r="E79" s="93"/>
      <c r="F79" s="83"/>
      <c r="G79" s="93"/>
      <c r="H79" s="93"/>
      <c r="I79" s="84"/>
      <c r="J79" s="83"/>
      <c r="K79" s="83"/>
      <c r="L79" s="83"/>
      <c r="M79" s="83"/>
      <c r="N79" s="83"/>
      <c r="O79" s="83"/>
    </row>
    <row r="80" spans="1:15" s="9" customFormat="1" ht="25.5">
      <c r="A80" s="167" t="s">
        <v>377</v>
      </c>
      <c r="B80" s="250" t="s">
        <v>335</v>
      </c>
      <c r="C80" s="249" t="s">
        <v>36</v>
      </c>
      <c r="D80" s="178">
        <v>2.5</v>
      </c>
      <c r="E80" s="93"/>
      <c r="F80" s="83"/>
      <c r="G80" s="93"/>
      <c r="H80" s="93"/>
      <c r="I80" s="84"/>
      <c r="J80" s="83"/>
      <c r="K80" s="83"/>
      <c r="L80" s="83"/>
      <c r="M80" s="83"/>
      <c r="N80" s="83"/>
      <c r="O80" s="83"/>
    </row>
    <row r="81" spans="1:15" s="9" customFormat="1" ht="25.5">
      <c r="A81" s="167" t="s">
        <v>378</v>
      </c>
      <c r="B81" s="246" t="s">
        <v>339</v>
      </c>
      <c r="C81" s="246" t="s">
        <v>278</v>
      </c>
      <c r="D81" s="247">
        <v>2</v>
      </c>
      <c r="E81" s="107"/>
      <c r="F81" s="84"/>
      <c r="G81" s="107"/>
      <c r="H81" s="115"/>
      <c r="I81" s="84"/>
      <c r="J81" s="84"/>
      <c r="K81" s="84"/>
      <c r="L81" s="84"/>
      <c r="M81" s="84"/>
      <c r="N81" s="84"/>
      <c r="O81" s="84"/>
    </row>
    <row r="82" spans="1:15" s="9" customFormat="1" ht="25.5">
      <c r="A82" s="167" t="s">
        <v>379</v>
      </c>
      <c r="B82" s="246" t="s">
        <v>340</v>
      </c>
      <c r="C82" s="246" t="s">
        <v>278</v>
      </c>
      <c r="D82" s="247">
        <v>1</v>
      </c>
      <c r="E82" s="107"/>
      <c r="F82" s="84"/>
      <c r="G82" s="107"/>
      <c r="H82" s="115"/>
      <c r="I82" s="84"/>
      <c r="J82" s="84"/>
      <c r="K82" s="84"/>
      <c r="L82" s="84"/>
      <c r="M82" s="84"/>
      <c r="N82" s="84"/>
      <c r="O82" s="84"/>
    </row>
    <row r="83" spans="1:15" s="9" customFormat="1" ht="12.75">
      <c r="A83" s="167" t="s">
        <v>380</v>
      </c>
      <c r="B83" s="250" t="s">
        <v>341</v>
      </c>
      <c r="C83" s="249" t="s">
        <v>35</v>
      </c>
      <c r="D83" s="178">
        <v>1</v>
      </c>
      <c r="E83" s="93"/>
      <c r="F83" s="83"/>
      <c r="G83" s="93"/>
      <c r="H83" s="93"/>
      <c r="I83" s="84"/>
      <c r="J83" s="83"/>
      <c r="K83" s="83"/>
      <c r="L83" s="83"/>
      <c r="M83" s="83"/>
      <c r="N83" s="83"/>
      <c r="O83" s="83"/>
    </row>
    <row r="84" spans="1:15" s="9" customFormat="1" ht="12.75">
      <c r="A84" s="167" t="s">
        <v>381</v>
      </c>
      <c r="B84" s="246" t="s">
        <v>342</v>
      </c>
      <c r="C84" s="246" t="s">
        <v>278</v>
      </c>
      <c r="D84" s="247">
        <v>3</v>
      </c>
      <c r="E84" s="107"/>
      <c r="F84" s="84"/>
      <c r="G84" s="107"/>
      <c r="H84" s="115"/>
      <c r="I84" s="84"/>
      <c r="J84" s="84"/>
      <c r="K84" s="84"/>
      <c r="L84" s="84"/>
      <c r="M84" s="84"/>
      <c r="N84" s="84"/>
      <c r="O84" s="84"/>
    </row>
    <row r="85" spans="1:15" s="9" customFormat="1" ht="12.75">
      <c r="A85" s="167" t="s">
        <v>382</v>
      </c>
      <c r="B85" s="250" t="s">
        <v>343</v>
      </c>
      <c r="C85" s="249" t="s">
        <v>35</v>
      </c>
      <c r="D85" s="178">
        <v>1</v>
      </c>
      <c r="E85" s="93"/>
      <c r="F85" s="83"/>
      <c r="G85" s="93"/>
      <c r="H85" s="93"/>
      <c r="I85" s="84"/>
      <c r="J85" s="83"/>
      <c r="K85" s="83"/>
      <c r="L85" s="83"/>
      <c r="M85" s="83"/>
      <c r="N85" s="83"/>
      <c r="O85" s="83"/>
    </row>
    <row r="86" spans="1:15" s="9" customFormat="1" ht="12.75">
      <c r="A86" s="167" t="s">
        <v>383</v>
      </c>
      <c r="B86" s="250" t="s">
        <v>344</v>
      </c>
      <c r="C86" s="249" t="s">
        <v>35</v>
      </c>
      <c r="D86" s="178">
        <v>1</v>
      </c>
      <c r="E86" s="93"/>
      <c r="F86" s="83"/>
      <c r="G86" s="93"/>
      <c r="H86" s="93"/>
      <c r="I86" s="84"/>
      <c r="J86" s="83"/>
      <c r="K86" s="83"/>
      <c r="L86" s="83"/>
      <c r="M86" s="83"/>
      <c r="N86" s="83"/>
      <c r="O86" s="83"/>
    </row>
    <row r="87" spans="1:15" s="9" customFormat="1" ht="12.75">
      <c r="A87" s="167" t="s">
        <v>384</v>
      </c>
      <c r="B87" s="250" t="s">
        <v>345</v>
      </c>
      <c r="C87" s="249" t="s">
        <v>35</v>
      </c>
      <c r="D87" s="178">
        <v>1</v>
      </c>
      <c r="E87" s="93"/>
      <c r="F87" s="83"/>
      <c r="G87" s="93"/>
      <c r="H87" s="93"/>
      <c r="I87" s="84"/>
      <c r="J87" s="83"/>
      <c r="K87" s="83"/>
      <c r="L87" s="83"/>
      <c r="M87" s="83"/>
      <c r="N87" s="83"/>
      <c r="O87" s="83"/>
    </row>
    <row r="88" spans="1:15" s="9" customFormat="1" ht="12.75">
      <c r="A88" s="167" t="s">
        <v>385</v>
      </c>
      <c r="B88" s="246" t="s">
        <v>346</v>
      </c>
      <c r="C88" s="246" t="s">
        <v>278</v>
      </c>
      <c r="D88" s="247">
        <v>2</v>
      </c>
      <c r="E88" s="107"/>
      <c r="F88" s="84"/>
      <c r="G88" s="107"/>
      <c r="H88" s="93"/>
      <c r="I88" s="84"/>
      <c r="J88" s="84"/>
      <c r="K88" s="84"/>
      <c r="L88" s="84"/>
      <c r="M88" s="84"/>
      <c r="N88" s="84"/>
      <c r="O88" s="84"/>
    </row>
    <row r="89" spans="1:15" s="9" customFormat="1" ht="12.75">
      <c r="A89" s="167" t="s">
        <v>386</v>
      </c>
      <c r="B89" s="246" t="s">
        <v>347</v>
      </c>
      <c r="C89" s="246" t="s">
        <v>278</v>
      </c>
      <c r="D89" s="247">
        <v>5</v>
      </c>
      <c r="E89" s="107"/>
      <c r="F89" s="84"/>
      <c r="G89" s="107"/>
      <c r="H89" s="93"/>
      <c r="I89" s="84"/>
      <c r="J89" s="84"/>
      <c r="K89" s="84"/>
      <c r="L89" s="84"/>
      <c r="M89" s="84"/>
      <c r="N89" s="84"/>
      <c r="O89" s="84"/>
    </row>
    <row r="90" spans="1:15" s="9" customFormat="1" ht="12.75">
      <c r="A90" s="167" t="s">
        <v>387</v>
      </c>
      <c r="B90" s="246" t="s">
        <v>348</v>
      </c>
      <c r="C90" s="246" t="s">
        <v>278</v>
      </c>
      <c r="D90" s="247">
        <v>3</v>
      </c>
      <c r="E90" s="107"/>
      <c r="F90" s="84"/>
      <c r="G90" s="107"/>
      <c r="H90" s="93"/>
      <c r="I90" s="84"/>
      <c r="J90" s="84"/>
      <c r="K90" s="84"/>
      <c r="L90" s="84"/>
      <c r="M90" s="84"/>
      <c r="N90" s="84"/>
      <c r="O90" s="84"/>
    </row>
    <row r="91" spans="1:15" s="9" customFormat="1" ht="12.75">
      <c r="A91" s="167" t="s">
        <v>388</v>
      </c>
      <c r="B91" s="246" t="s">
        <v>349</v>
      </c>
      <c r="C91" s="246" t="s">
        <v>278</v>
      </c>
      <c r="D91" s="247">
        <v>2</v>
      </c>
      <c r="E91" s="107"/>
      <c r="F91" s="84"/>
      <c r="G91" s="107"/>
      <c r="H91" s="93"/>
      <c r="I91" s="84"/>
      <c r="J91" s="84"/>
      <c r="K91" s="84"/>
      <c r="L91" s="84"/>
      <c r="M91" s="84"/>
      <c r="N91" s="84"/>
      <c r="O91" s="84"/>
    </row>
    <row r="92" spans="1:15" s="9" customFormat="1" ht="12.75">
      <c r="A92" s="167" t="s">
        <v>389</v>
      </c>
      <c r="B92" s="246" t="s">
        <v>350</v>
      </c>
      <c r="C92" s="246" t="s">
        <v>278</v>
      </c>
      <c r="D92" s="247">
        <v>1</v>
      </c>
      <c r="E92" s="107"/>
      <c r="F92" s="84"/>
      <c r="G92" s="107"/>
      <c r="H92" s="93"/>
      <c r="I92" s="84"/>
      <c r="J92" s="84"/>
      <c r="K92" s="84"/>
      <c r="L92" s="84"/>
      <c r="M92" s="84"/>
      <c r="N92" s="84"/>
      <c r="O92" s="84"/>
    </row>
    <row r="93" spans="1:15" s="9" customFormat="1" ht="38.25">
      <c r="A93" s="167" t="s">
        <v>390</v>
      </c>
      <c r="B93" s="246" t="s">
        <v>351</v>
      </c>
      <c r="C93" s="246" t="s">
        <v>278</v>
      </c>
      <c r="D93" s="247">
        <v>1</v>
      </c>
      <c r="E93" s="107"/>
      <c r="F93" s="84"/>
      <c r="G93" s="107"/>
      <c r="H93" s="115"/>
      <c r="I93" s="84"/>
      <c r="J93" s="84"/>
      <c r="K93" s="84"/>
      <c r="L93" s="84"/>
      <c r="M93" s="84"/>
      <c r="N93" s="84"/>
      <c r="O93" s="84"/>
    </row>
    <row r="94" spans="1:15" s="9" customFormat="1" ht="51.75" thickBot="1">
      <c r="A94" s="167" t="s">
        <v>391</v>
      </c>
      <c r="B94" s="250" t="s">
        <v>352</v>
      </c>
      <c r="C94" s="249" t="s">
        <v>42</v>
      </c>
      <c r="D94" s="178">
        <v>1</v>
      </c>
      <c r="E94" s="93"/>
      <c r="F94" s="83"/>
      <c r="G94" s="93"/>
      <c r="H94" s="93"/>
      <c r="I94" s="84"/>
      <c r="J94" s="83"/>
      <c r="K94" s="83"/>
      <c r="L94" s="83"/>
      <c r="M94" s="83"/>
      <c r="N94" s="83"/>
      <c r="O94" s="83"/>
    </row>
    <row r="95" spans="1:15" s="118" customFormat="1" ht="13.5" thickBot="1">
      <c r="A95" s="167"/>
      <c r="B95" s="320" t="s">
        <v>354</v>
      </c>
      <c r="C95" s="321"/>
      <c r="D95" s="322"/>
      <c r="E95" s="119"/>
      <c r="F95" s="116"/>
      <c r="G95" s="116"/>
      <c r="H95" s="116"/>
      <c r="I95" s="116"/>
      <c r="J95" s="117"/>
      <c r="K95" s="117"/>
      <c r="L95" s="117"/>
      <c r="M95" s="117"/>
      <c r="N95" s="117"/>
      <c r="O95" s="117"/>
    </row>
    <row r="96" spans="1:15" s="9" customFormat="1" ht="38.25">
      <c r="A96" s="167" t="s">
        <v>392</v>
      </c>
      <c r="B96" s="246" t="s">
        <v>334</v>
      </c>
      <c r="C96" s="246" t="s">
        <v>36</v>
      </c>
      <c r="D96" s="247">
        <f>SUM(D97:D97)</f>
        <v>3.5</v>
      </c>
      <c r="E96" s="107"/>
      <c r="F96" s="84"/>
      <c r="G96" s="107"/>
      <c r="H96" s="115"/>
      <c r="I96" s="84"/>
      <c r="J96" s="84"/>
      <c r="K96" s="84"/>
      <c r="L96" s="84"/>
      <c r="M96" s="84"/>
      <c r="N96" s="84"/>
      <c r="O96" s="84"/>
    </row>
    <row r="97" spans="1:15" s="9" customFormat="1" ht="38.25">
      <c r="A97" s="167" t="s">
        <v>393</v>
      </c>
      <c r="B97" s="250" t="s">
        <v>490</v>
      </c>
      <c r="C97" s="249" t="s">
        <v>36</v>
      </c>
      <c r="D97" s="178">
        <v>3.5</v>
      </c>
      <c r="E97" s="93"/>
      <c r="F97" s="83"/>
      <c r="G97" s="93"/>
      <c r="H97" s="93"/>
      <c r="I97" s="84"/>
      <c r="J97" s="83"/>
      <c r="K97" s="83"/>
      <c r="L97" s="83"/>
      <c r="M97" s="83"/>
      <c r="N97" s="83"/>
      <c r="O97" s="83"/>
    </row>
    <row r="98" spans="1:15" s="9" customFormat="1" ht="25.5">
      <c r="A98" s="167" t="s">
        <v>394</v>
      </c>
      <c r="B98" s="250" t="s">
        <v>355</v>
      </c>
      <c r="C98" s="249" t="s">
        <v>36</v>
      </c>
      <c r="D98" s="178">
        <v>3.5</v>
      </c>
      <c r="E98" s="93"/>
      <c r="F98" s="83"/>
      <c r="G98" s="93"/>
      <c r="H98" s="93"/>
      <c r="I98" s="84"/>
      <c r="J98" s="83"/>
      <c r="K98" s="83"/>
      <c r="L98" s="83"/>
      <c r="M98" s="83"/>
      <c r="N98" s="83"/>
      <c r="O98" s="83"/>
    </row>
    <row r="99" spans="1:15" s="9" customFormat="1" ht="38.25">
      <c r="A99" s="167" t="s">
        <v>395</v>
      </c>
      <c r="B99" s="246" t="s">
        <v>263</v>
      </c>
      <c r="C99" s="246" t="s">
        <v>36</v>
      </c>
      <c r="D99" s="247">
        <f>SUM(D100:D101)</f>
        <v>22</v>
      </c>
      <c r="E99" s="107"/>
      <c r="F99" s="84"/>
      <c r="G99" s="107"/>
      <c r="H99" s="115"/>
      <c r="I99" s="84"/>
      <c r="J99" s="84"/>
      <c r="K99" s="84"/>
      <c r="L99" s="84"/>
      <c r="M99" s="84"/>
      <c r="N99" s="84"/>
      <c r="O99" s="84"/>
    </row>
    <row r="100" spans="1:15" s="9" customFormat="1" ht="38.25">
      <c r="A100" s="167" t="s">
        <v>396</v>
      </c>
      <c r="B100" s="250" t="s">
        <v>490</v>
      </c>
      <c r="C100" s="249" t="s">
        <v>36</v>
      </c>
      <c r="D100" s="178">
        <v>18</v>
      </c>
      <c r="E100" s="93"/>
      <c r="F100" s="83"/>
      <c r="G100" s="93"/>
      <c r="H100" s="93"/>
      <c r="I100" s="84"/>
      <c r="J100" s="83"/>
      <c r="K100" s="83"/>
      <c r="L100" s="83"/>
      <c r="M100" s="83"/>
      <c r="N100" s="83"/>
      <c r="O100" s="83"/>
    </row>
    <row r="101" spans="1:15" s="9" customFormat="1" ht="38.25">
      <c r="A101" s="167" t="s">
        <v>397</v>
      </c>
      <c r="B101" s="250" t="s">
        <v>492</v>
      </c>
      <c r="C101" s="249" t="s">
        <v>36</v>
      </c>
      <c r="D101" s="178">
        <v>4</v>
      </c>
      <c r="E101" s="93"/>
      <c r="F101" s="83"/>
      <c r="G101" s="93"/>
      <c r="H101" s="93"/>
      <c r="I101" s="84"/>
      <c r="J101" s="83"/>
      <c r="K101" s="83"/>
      <c r="L101" s="83"/>
      <c r="M101" s="83"/>
      <c r="N101" s="83"/>
      <c r="O101" s="83"/>
    </row>
    <row r="102" spans="1:15" s="9" customFormat="1" ht="25.5">
      <c r="A102" s="167" t="s">
        <v>398</v>
      </c>
      <c r="B102" s="250" t="s">
        <v>355</v>
      </c>
      <c r="C102" s="249" t="s">
        <v>36</v>
      </c>
      <c r="D102" s="178">
        <v>18</v>
      </c>
      <c r="E102" s="93"/>
      <c r="F102" s="83"/>
      <c r="G102" s="93"/>
      <c r="H102" s="93"/>
      <c r="I102" s="84"/>
      <c r="J102" s="83"/>
      <c r="K102" s="83"/>
      <c r="L102" s="83"/>
      <c r="M102" s="83"/>
      <c r="N102" s="83"/>
      <c r="O102" s="83"/>
    </row>
    <row r="103" spans="1:15" s="9" customFormat="1" ht="25.5">
      <c r="A103" s="167" t="s">
        <v>399</v>
      </c>
      <c r="B103" s="250" t="s">
        <v>356</v>
      </c>
      <c r="C103" s="249" t="s">
        <v>36</v>
      </c>
      <c r="D103" s="178">
        <v>4</v>
      </c>
      <c r="E103" s="93"/>
      <c r="F103" s="83"/>
      <c r="G103" s="93"/>
      <c r="H103" s="93"/>
      <c r="I103" s="84"/>
      <c r="J103" s="83"/>
      <c r="K103" s="83"/>
      <c r="L103" s="83"/>
      <c r="M103" s="83"/>
      <c r="N103" s="83"/>
      <c r="O103" s="83"/>
    </row>
    <row r="104" spans="1:15" s="9" customFormat="1" ht="25.5">
      <c r="A104" s="167" t="s">
        <v>400</v>
      </c>
      <c r="B104" s="246" t="s">
        <v>338</v>
      </c>
      <c r="C104" s="246" t="s">
        <v>36</v>
      </c>
      <c r="D104" s="247">
        <f>SUM(D105)</f>
        <v>2.5</v>
      </c>
      <c r="E104" s="107"/>
      <c r="F104" s="84"/>
      <c r="G104" s="107"/>
      <c r="H104" s="115"/>
      <c r="I104" s="84"/>
      <c r="J104" s="84"/>
      <c r="K104" s="84"/>
      <c r="L104" s="84"/>
      <c r="M104" s="84"/>
      <c r="N104" s="84"/>
      <c r="O104" s="84"/>
    </row>
    <row r="105" spans="1:15" s="9" customFormat="1" ht="38.25">
      <c r="A105" s="167" t="s">
        <v>401</v>
      </c>
      <c r="B105" s="250" t="s">
        <v>490</v>
      </c>
      <c r="C105" s="249" t="s">
        <v>36</v>
      </c>
      <c r="D105" s="178">
        <v>2.5</v>
      </c>
      <c r="E105" s="93"/>
      <c r="F105" s="83"/>
      <c r="G105" s="93"/>
      <c r="H105" s="93"/>
      <c r="I105" s="84"/>
      <c r="J105" s="83"/>
      <c r="K105" s="83"/>
      <c r="L105" s="83"/>
      <c r="M105" s="83"/>
      <c r="N105" s="83"/>
      <c r="O105" s="83"/>
    </row>
    <row r="106" spans="1:15" s="9" customFormat="1" ht="25.5">
      <c r="A106" s="167" t="s">
        <v>402</v>
      </c>
      <c r="B106" s="250" t="s">
        <v>355</v>
      </c>
      <c r="C106" s="249" t="s">
        <v>36</v>
      </c>
      <c r="D106" s="178">
        <v>2.5</v>
      </c>
      <c r="E106" s="93"/>
      <c r="F106" s="83"/>
      <c r="G106" s="93"/>
      <c r="H106" s="93"/>
      <c r="I106" s="84"/>
      <c r="J106" s="83"/>
      <c r="K106" s="83"/>
      <c r="L106" s="83"/>
      <c r="M106" s="83"/>
      <c r="N106" s="83"/>
      <c r="O106" s="83"/>
    </row>
    <row r="107" spans="1:15" s="9" customFormat="1" ht="12.75">
      <c r="A107" s="167" t="s">
        <v>403</v>
      </c>
      <c r="B107" s="246" t="s">
        <v>342</v>
      </c>
      <c r="C107" s="246" t="s">
        <v>278</v>
      </c>
      <c r="D107" s="247">
        <v>1</v>
      </c>
      <c r="E107" s="107"/>
      <c r="F107" s="84"/>
      <c r="G107" s="107"/>
      <c r="H107" s="115"/>
      <c r="I107" s="84"/>
      <c r="J107" s="84"/>
      <c r="K107" s="84"/>
      <c r="L107" s="84"/>
      <c r="M107" s="84"/>
      <c r="N107" s="84"/>
      <c r="O107" s="84"/>
    </row>
    <row r="108" spans="1:15" s="9" customFormat="1" ht="12.75">
      <c r="A108" s="167" t="s">
        <v>404</v>
      </c>
      <c r="B108" s="250" t="s">
        <v>343</v>
      </c>
      <c r="C108" s="249" t="s">
        <v>35</v>
      </c>
      <c r="D108" s="178">
        <v>1</v>
      </c>
      <c r="E108" s="93"/>
      <c r="F108" s="83"/>
      <c r="G108" s="93"/>
      <c r="H108" s="93"/>
      <c r="I108" s="84"/>
      <c r="J108" s="83"/>
      <c r="K108" s="83"/>
      <c r="L108" s="83"/>
      <c r="M108" s="83"/>
      <c r="N108" s="83"/>
      <c r="O108" s="83"/>
    </row>
    <row r="109" spans="1:15" s="9" customFormat="1" ht="38.25">
      <c r="A109" s="167" t="s">
        <v>405</v>
      </c>
      <c r="B109" s="246" t="s">
        <v>357</v>
      </c>
      <c r="C109" s="246" t="s">
        <v>278</v>
      </c>
      <c r="D109" s="247">
        <v>2</v>
      </c>
      <c r="E109" s="107"/>
      <c r="F109" s="84"/>
      <c r="G109" s="107"/>
      <c r="H109" s="115"/>
      <c r="I109" s="84"/>
      <c r="J109" s="84"/>
      <c r="K109" s="84"/>
      <c r="L109" s="84"/>
      <c r="M109" s="84"/>
      <c r="N109" s="84"/>
      <c r="O109" s="84"/>
    </row>
    <row r="110" spans="1:15" s="9" customFormat="1" ht="38.25">
      <c r="A110" s="167" t="s">
        <v>406</v>
      </c>
      <c r="B110" s="250" t="s">
        <v>358</v>
      </c>
      <c r="C110" s="249" t="s">
        <v>42</v>
      </c>
      <c r="D110" s="178">
        <v>2</v>
      </c>
      <c r="E110" s="93"/>
      <c r="F110" s="83"/>
      <c r="G110" s="93"/>
      <c r="H110" s="93"/>
      <c r="I110" s="84"/>
      <c r="J110" s="83"/>
      <c r="K110" s="83"/>
      <c r="L110" s="83"/>
      <c r="M110" s="83"/>
      <c r="N110" s="83"/>
      <c r="O110" s="83"/>
    </row>
    <row r="111" spans="1:15" s="9" customFormat="1" ht="12.75">
      <c r="A111" s="167" t="s">
        <v>407</v>
      </c>
      <c r="B111" s="246" t="s">
        <v>347</v>
      </c>
      <c r="C111" s="246" t="s">
        <v>278</v>
      </c>
      <c r="D111" s="247">
        <v>5</v>
      </c>
      <c r="E111" s="107"/>
      <c r="F111" s="84"/>
      <c r="G111" s="107"/>
      <c r="H111" s="115"/>
      <c r="I111" s="84"/>
      <c r="J111" s="84"/>
      <c r="K111" s="84"/>
      <c r="L111" s="84"/>
      <c r="M111" s="84"/>
      <c r="N111" s="84"/>
      <c r="O111" s="84"/>
    </row>
    <row r="112" spans="1:15" s="9" customFormat="1" ht="12.75">
      <c r="A112" s="167" t="s">
        <v>408</v>
      </c>
      <c r="B112" s="246" t="s">
        <v>349</v>
      </c>
      <c r="C112" s="246" t="s">
        <v>278</v>
      </c>
      <c r="D112" s="247">
        <v>2</v>
      </c>
      <c r="E112" s="107"/>
      <c r="F112" s="84"/>
      <c r="G112" s="107"/>
      <c r="H112" s="115"/>
      <c r="I112" s="84"/>
      <c r="J112" s="84"/>
      <c r="K112" s="84"/>
      <c r="L112" s="84"/>
      <c r="M112" s="84"/>
      <c r="N112" s="84"/>
      <c r="O112" s="84"/>
    </row>
    <row r="113" spans="1:15" s="9" customFormat="1" ht="12.75">
      <c r="A113" s="167" t="s">
        <v>409</v>
      </c>
      <c r="B113" s="246" t="s">
        <v>359</v>
      </c>
      <c r="C113" s="246" t="s">
        <v>278</v>
      </c>
      <c r="D113" s="247">
        <v>1</v>
      </c>
      <c r="E113" s="107"/>
      <c r="F113" s="84"/>
      <c r="G113" s="107"/>
      <c r="H113" s="115"/>
      <c r="I113" s="84"/>
      <c r="J113" s="84"/>
      <c r="K113" s="84"/>
      <c r="L113" s="84"/>
      <c r="M113" s="84"/>
      <c r="N113" s="84"/>
      <c r="O113" s="84"/>
    </row>
    <row r="114" spans="1:15" s="9" customFormat="1" ht="51">
      <c r="A114" s="167" t="s">
        <v>410</v>
      </c>
      <c r="B114" s="246" t="s">
        <v>360</v>
      </c>
      <c r="C114" s="246" t="s">
        <v>278</v>
      </c>
      <c r="D114" s="247">
        <v>1</v>
      </c>
      <c r="E114" s="107"/>
      <c r="F114" s="84"/>
      <c r="G114" s="107"/>
      <c r="H114" s="115"/>
      <c r="I114" s="84"/>
      <c r="J114" s="84"/>
      <c r="K114" s="84"/>
      <c r="L114" s="84"/>
      <c r="M114" s="84"/>
      <c r="N114" s="84"/>
      <c r="O114" s="84"/>
    </row>
    <row r="115" spans="1:15" s="9" customFormat="1" ht="51">
      <c r="A115" s="167" t="s">
        <v>411</v>
      </c>
      <c r="B115" s="250" t="s">
        <v>361</v>
      </c>
      <c r="C115" s="249" t="s">
        <v>42</v>
      </c>
      <c r="D115" s="178">
        <v>1</v>
      </c>
      <c r="E115" s="93"/>
      <c r="F115" s="83"/>
      <c r="G115" s="93"/>
      <c r="H115" s="93"/>
      <c r="I115" s="84"/>
      <c r="J115" s="83"/>
      <c r="K115" s="83"/>
      <c r="L115" s="83"/>
      <c r="M115" s="83"/>
      <c r="N115" s="83"/>
      <c r="O115" s="83"/>
    </row>
    <row r="116" spans="1:15" ht="13.5" thickBot="1">
      <c r="A116" s="86"/>
      <c r="B116" s="87"/>
      <c r="C116" s="97"/>
      <c r="D116" s="88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</row>
    <row r="117" spans="2:16" s="12" customFormat="1" ht="13.5" thickTop="1">
      <c r="B117" s="14" t="s">
        <v>38</v>
      </c>
      <c r="C117" s="16"/>
      <c r="D117" s="102"/>
      <c r="E117" s="134"/>
      <c r="F117" s="134"/>
      <c r="G117" s="134"/>
      <c r="H117" s="134"/>
      <c r="I117" s="134"/>
      <c r="J117" s="134"/>
      <c r="K117" s="135"/>
      <c r="L117" s="135"/>
      <c r="M117" s="135"/>
      <c r="N117" s="135"/>
      <c r="O117" s="135"/>
      <c r="P117" s="133"/>
    </row>
    <row r="118" spans="2:15" ht="25.5">
      <c r="B118" s="15" t="s">
        <v>39</v>
      </c>
      <c r="C118" s="90" t="s">
        <v>497</v>
      </c>
      <c r="D118" s="9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7"/>
    </row>
    <row r="119" spans="2:15" s="12" customFormat="1" ht="12.75">
      <c r="B119" s="11" t="s">
        <v>38</v>
      </c>
      <c r="C119" s="10"/>
      <c r="D119" s="98"/>
      <c r="E119" s="138"/>
      <c r="F119" s="138"/>
      <c r="G119" s="138"/>
      <c r="H119" s="138"/>
      <c r="I119" s="138"/>
      <c r="J119" s="138"/>
      <c r="K119" s="115"/>
      <c r="L119" s="115"/>
      <c r="M119" s="115"/>
      <c r="N119" s="115"/>
      <c r="O119" s="115"/>
    </row>
    <row r="120" spans="1:4" ht="12.75">
      <c r="A120" s="21"/>
      <c r="B120" s="22"/>
      <c r="C120" s="22"/>
      <c r="D120" s="23"/>
    </row>
    <row r="121" spans="1:4" ht="12.75">
      <c r="A121" s="24"/>
      <c r="B121" s="22"/>
      <c r="C121" s="22"/>
      <c r="D121" s="23"/>
    </row>
    <row r="122" spans="1:4" ht="12.75">
      <c r="A122" s="24"/>
      <c r="B122" s="22"/>
      <c r="C122" s="22"/>
      <c r="D122" s="23"/>
    </row>
    <row r="123" spans="1:4" ht="12.75">
      <c r="A123" s="24"/>
      <c r="B123" s="22"/>
      <c r="C123" s="22"/>
      <c r="D123" s="23"/>
    </row>
    <row r="124" spans="1:4" ht="12.75">
      <c r="A124" s="24"/>
      <c r="B124" s="22"/>
      <c r="C124" s="22"/>
      <c r="D124" s="23"/>
    </row>
    <row r="125" spans="1:4" ht="12.75">
      <c r="A125" s="24"/>
      <c r="B125" s="22"/>
      <c r="C125" s="22"/>
      <c r="D125" s="23"/>
    </row>
    <row r="126" spans="1:4" ht="12.75">
      <c r="A126" s="24"/>
      <c r="B126" s="22"/>
      <c r="C126" s="22"/>
      <c r="D126" s="23"/>
    </row>
    <row r="127" spans="1:4" ht="12.75">
      <c r="A127" s="24"/>
      <c r="B127" s="22"/>
      <c r="C127" s="22"/>
      <c r="D127" s="23"/>
    </row>
    <row r="128" spans="1:4" ht="12.75">
      <c r="A128" s="24"/>
      <c r="B128" s="22"/>
      <c r="C128" s="22"/>
      <c r="D128" s="23"/>
    </row>
    <row r="129" spans="1:4" ht="12.75">
      <c r="A129" s="24"/>
      <c r="B129" s="22"/>
      <c r="C129" s="22"/>
      <c r="D129" s="23"/>
    </row>
    <row r="130" spans="1:3" ht="12.75">
      <c r="A130" s="1" t="s">
        <v>20</v>
      </c>
      <c r="C130" s="79"/>
    </row>
    <row r="131" spans="1:3" ht="12.75">
      <c r="A131" s="1"/>
      <c r="C131" s="79"/>
    </row>
    <row r="132" spans="1:3" ht="12.75">
      <c r="A132" s="1" t="s">
        <v>12</v>
      </c>
      <c r="C132" s="99"/>
    </row>
    <row r="133" spans="1:2" ht="12.75">
      <c r="A133" s="1"/>
      <c r="B133" s="79"/>
    </row>
  </sheetData>
  <sheetProtection/>
  <mergeCells count="21">
    <mergeCell ref="A15:D15"/>
    <mergeCell ref="B95:D95"/>
    <mergeCell ref="B16:D16"/>
    <mergeCell ref="B46:D46"/>
    <mergeCell ref="A64:D64"/>
    <mergeCell ref="B65:D65"/>
    <mergeCell ref="G10:I10"/>
    <mergeCell ref="J10:L10"/>
    <mergeCell ref="M11:N11"/>
    <mergeCell ref="A12:A13"/>
    <mergeCell ref="B12:B13"/>
    <mergeCell ref="C12:C13"/>
    <mergeCell ref="D12:D13"/>
    <mergeCell ref="E12:J12"/>
    <mergeCell ref="K12:O12"/>
    <mergeCell ref="A7:B7"/>
    <mergeCell ref="A8:B8"/>
    <mergeCell ref="A2:O2"/>
    <mergeCell ref="A3:O3"/>
    <mergeCell ref="A5:B5"/>
    <mergeCell ref="A6:B6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landscape" paperSize="9" scale="85" r:id="rId1"/>
  <headerFooter>
    <oddHeader>&amp;C&amp;A</oddHeader>
    <oddFooter>&amp;CLapaspuse &amp;P no &amp;N&amp;R&amp;A</oddFooter>
  </headerFooter>
  <rowBreaks count="1" manualBreakCount="1">
    <brk id="11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77"/>
  <sheetViews>
    <sheetView tabSelected="1" view="pageBreakPreview" zoomScale="115" zoomScaleSheetLayoutView="115" zoomScalePageLayoutView="0" workbookViewId="0" topLeftCell="A1">
      <selection activeCell="A11" sqref="A11"/>
    </sheetView>
  </sheetViews>
  <sheetFormatPr defaultColWidth="9.140625" defaultRowHeight="12.75" outlineLevelRow="1"/>
  <cols>
    <col min="1" max="1" width="6.140625" style="0" customWidth="1"/>
    <col min="2" max="2" width="40.421875" style="0" customWidth="1"/>
    <col min="3" max="3" width="7.28125" style="0" customWidth="1"/>
    <col min="4" max="4" width="8.7109375" style="101" customWidth="1"/>
    <col min="5" max="5" width="8.00390625" style="0" customWidth="1"/>
    <col min="6" max="6" width="6.140625" style="0" customWidth="1"/>
    <col min="7" max="7" width="8.00390625" style="0" customWidth="1"/>
    <col min="8" max="8" width="9.421875" style="0" customWidth="1"/>
    <col min="9" max="9" width="8.421875" style="0" customWidth="1"/>
    <col min="10" max="10" width="9.57421875" style="0" customWidth="1"/>
    <col min="11" max="11" width="9.28125" style="0" bestFit="1" customWidth="1"/>
    <col min="12" max="12" width="10.28125" style="0" customWidth="1"/>
    <col min="13" max="13" width="11.00390625" style="0" customWidth="1"/>
    <col min="14" max="14" width="9.28125" style="0" bestFit="1" customWidth="1"/>
    <col min="15" max="16" width="10.28125" style="0" bestFit="1" customWidth="1"/>
  </cols>
  <sheetData>
    <row r="1" spans="1:15" ht="12.75" outlineLevel="1">
      <c r="A1" s="103"/>
      <c r="B1" s="103"/>
      <c r="C1" s="103"/>
      <c r="D1" s="103"/>
      <c r="E1" s="103"/>
      <c r="F1" s="103">
        <v>3.8</v>
      </c>
      <c r="G1" s="103"/>
      <c r="H1" s="103"/>
      <c r="I1" s="140">
        <v>0.06</v>
      </c>
      <c r="J1" s="103"/>
      <c r="K1" s="103"/>
      <c r="L1" s="103"/>
      <c r="M1" s="103"/>
      <c r="N1" s="103"/>
      <c r="O1" s="103"/>
    </row>
    <row r="2" spans="1:15" s="1" customFormat="1" ht="15.75" thickBot="1">
      <c r="A2" s="312" t="s">
        <v>498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s="1" customFormat="1" ht="15.75" thickTop="1">
      <c r="A3" s="334" t="s">
        <v>495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s="1" customFormat="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1" customFormat="1" ht="12.75">
      <c r="A5" s="311" t="s">
        <v>24</v>
      </c>
      <c r="B5" s="311"/>
      <c r="C5" s="36" t="str">
        <f>'Būvnieka koptāme'!C10</f>
        <v>Telpu pārbūve pirmskolas izglītības iestādes vajadzībām</v>
      </c>
      <c r="D5" s="36"/>
      <c r="E5" s="36"/>
      <c r="F5" s="36"/>
      <c r="G5" s="36"/>
      <c r="H5" s="36"/>
      <c r="I5" s="36"/>
      <c r="J5" s="36"/>
      <c r="K5" s="36"/>
      <c r="L5" s="36"/>
      <c r="M5" s="2"/>
      <c r="N5" s="2"/>
      <c r="O5" s="2"/>
    </row>
    <row r="6" spans="1:15" s="1" customFormat="1" ht="12.75">
      <c r="A6" s="311" t="s">
        <v>25</v>
      </c>
      <c r="B6" s="311"/>
      <c r="C6" s="36" t="str">
        <f>'Būvnieka koptāme'!C11</f>
        <v>Meža iela 23, Mārciena, Mārcienas pagasts, Madonas novads</v>
      </c>
      <c r="D6" s="37"/>
      <c r="E6" s="37"/>
      <c r="F6" s="37"/>
      <c r="G6" s="37"/>
      <c r="H6" s="37"/>
      <c r="I6" s="37"/>
      <c r="J6" s="37"/>
      <c r="K6" s="37"/>
      <c r="L6" s="2"/>
      <c r="M6" s="2"/>
      <c r="N6" s="2"/>
      <c r="O6" s="2"/>
    </row>
    <row r="7" spans="1:15" s="1" customFormat="1" ht="12.75">
      <c r="A7" s="311" t="s">
        <v>26</v>
      </c>
      <c r="B7" s="311"/>
      <c r="C7" s="36" t="str">
        <f>'Būvnieka koptāme'!C12</f>
        <v>Mārcienas pagasta pārvalde</v>
      </c>
      <c r="D7" s="34"/>
      <c r="E7" s="34"/>
      <c r="F7" s="34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311" t="s">
        <v>503</v>
      </c>
      <c r="B8" s="311"/>
      <c r="C8" s="4" t="s">
        <v>505</v>
      </c>
      <c r="D8" s="5"/>
      <c r="E8" s="108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5"/>
      <c r="B9" s="35"/>
      <c r="C9" s="28"/>
      <c r="D9" s="29"/>
      <c r="E9" s="5"/>
      <c r="F9" s="5"/>
      <c r="H9" s="7"/>
      <c r="I9" s="80" t="s">
        <v>21</v>
      </c>
      <c r="J9" s="8">
        <f>O57</f>
        <v>0</v>
      </c>
      <c r="K9" s="7" t="s">
        <v>135</v>
      </c>
      <c r="L9" s="5"/>
      <c r="M9" s="5"/>
      <c r="N9" s="5"/>
      <c r="O9" s="5"/>
    </row>
    <row r="10" spans="1:15" s="1" customFormat="1" ht="12.75">
      <c r="A10" s="35"/>
      <c r="B10" s="35"/>
      <c r="C10" s="28"/>
      <c r="D10" s="29"/>
      <c r="E10" s="5"/>
      <c r="F10" s="5"/>
      <c r="G10" s="316" t="s">
        <v>15</v>
      </c>
      <c r="H10" s="316"/>
      <c r="I10" s="316"/>
      <c r="J10" s="315"/>
      <c r="K10" s="315"/>
      <c r="L10" s="315"/>
      <c r="M10" s="5"/>
      <c r="N10" s="5"/>
      <c r="O10" s="5"/>
    </row>
    <row r="11" spans="1:15" s="1" customFormat="1" ht="13.5" thickBot="1">
      <c r="A11" s="37" t="s">
        <v>507</v>
      </c>
      <c r="B11" s="2"/>
      <c r="C11" s="2"/>
      <c r="D11" s="27"/>
      <c r="E11" s="2"/>
      <c r="F11" s="2"/>
      <c r="G11" s="2"/>
      <c r="H11" s="6"/>
      <c r="I11" s="7"/>
      <c r="J11" s="8"/>
      <c r="K11" s="7"/>
      <c r="M11" s="314"/>
      <c r="N11" s="314"/>
      <c r="O11" s="7"/>
    </row>
    <row r="12" spans="1:15" s="1" customFormat="1" ht="18.75" customHeight="1">
      <c r="A12" s="326" t="s">
        <v>27</v>
      </c>
      <c r="B12" s="318" t="s">
        <v>28</v>
      </c>
      <c r="C12" s="328" t="s">
        <v>29</v>
      </c>
      <c r="D12" s="328" t="s">
        <v>30</v>
      </c>
      <c r="E12" s="318" t="s">
        <v>31</v>
      </c>
      <c r="F12" s="318"/>
      <c r="G12" s="318"/>
      <c r="H12" s="318"/>
      <c r="I12" s="318"/>
      <c r="J12" s="318"/>
      <c r="K12" s="318" t="s">
        <v>32</v>
      </c>
      <c r="L12" s="318" t="s">
        <v>32</v>
      </c>
      <c r="M12" s="318"/>
      <c r="N12" s="318"/>
      <c r="O12" s="319"/>
    </row>
    <row r="13" spans="1:15" s="1" customFormat="1" ht="88.5" customHeight="1" thickBot="1">
      <c r="A13" s="327"/>
      <c r="B13" s="330"/>
      <c r="C13" s="329"/>
      <c r="D13" s="329"/>
      <c r="E13" s="109" t="s">
        <v>37</v>
      </c>
      <c r="F13" s="109" t="s">
        <v>128</v>
      </c>
      <c r="G13" s="109" t="s">
        <v>129</v>
      </c>
      <c r="H13" s="189" t="s">
        <v>130</v>
      </c>
      <c r="I13" s="109" t="s">
        <v>131</v>
      </c>
      <c r="J13" s="109" t="s">
        <v>132</v>
      </c>
      <c r="K13" s="109" t="s">
        <v>33</v>
      </c>
      <c r="L13" s="109" t="s">
        <v>133</v>
      </c>
      <c r="M13" s="109" t="s">
        <v>134</v>
      </c>
      <c r="N13" s="109" t="s">
        <v>131</v>
      </c>
      <c r="O13" s="190" t="s">
        <v>132</v>
      </c>
    </row>
    <row r="14" spans="1:15" s="9" customFormat="1" ht="15" customHeight="1" thickBot="1">
      <c r="A14" s="30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2">
        <v>15</v>
      </c>
    </row>
    <row r="15" spans="1:15" s="9" customFormat="1" ht="15.75" thickBot="1">
      <c r="A15" s="331" t="s">
        <v>65</v>
      </c>
      <c r="B15" s="332"/>
      <c r="C15" s="332"/>
      <c r="D15" s="333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5" s="9" customFormat="1" ht="38.25">
      <c r="A16" s="167" t="s">
        <v>59</v>
      </c>
      <c r="B16" s="168" t="s">
        <v>412</v>
      </c>
      <c r="C16" s="26" t="s">
        <v>75</v>
      </c>
      <c r="D16" s="169">
        <v>1</v>
      </c>
      <c r="E16" s="107"/>
      <c r="F16" s="84"/>
      <c r="G16" s="107"/>
      <c r="H16" s="115"/>
      <c r="I16" s="84"/>
      <c r="J16" s="84"/>
      <c r="K16" s="84"/>
      <c r="L16" s="84"/>
      <c r="M16" s="84"/>
      <c r="N16" s="84"/>
      <c r="O16" s="84"/>
    </row>
    <row r="17" spans="1:15" s="9" customFormat="1" ht="25.5">
      <c r="A17" s="167" t="s">
        <v>60</v>
      </c>
      <c r="B17" s="168" t="s">
        <v>449</v>
      </c>
      <c r="C17" s="26" t="s">
        <v>75</v>
      </c>
      <c r="D17" s="174">
        <v>6</v>
      </c>
      <c r="E17" s="107"/>
      <c r="F17" s="84"/>
      <c r="G17" s="107"/>
      <c r="H17" s="115"/>
      <c r="I17" s="84"/>
      <c r="J17" s="84"/>
      <c r="K17" s="84"/>
      <c r="L17" s="84"/>
      <c r="M17" s="84"/>
      <c r="N17" s="84"/>
      <c r="O17" s="84"/>
    </row>
    <row r="18" spans="1:15" s="9" customFormat="1" ht="26.25" thickBot="1">
      <c r="A18" s="167" t="s">
        <v>61</v>
      </c>
      <c r="B18" s="168" t="s">
        <v>413</v>
      </c>
      <c r="C18" s="26" t="s">
        <v>76</v>
      </c>
      <c r="D18" s="174">
        <v>30</v>
      </c>
      <c r="E18" s="107"/>
      <c r="F18" s="84"/>
      <c r="G18" s="107"/>
      <c r="H18" s="115"/>
      <c r="I18" s="84"/>
      <c r="J18" s="84"/>
      <c r="K18" s="84"/>
      <c r="L18" s="84"/>
      <c r="M18" s="84"/>
      <c r="N18" s="84"/>
      <c r="O18" s="84"/>
    </row>
    <row r="19" spans="1:15" s="9" customFormat="1" ht="15.75" thickBot="1">
      <c r="A19" s="331" t="s">
        <v>414</v>
      </c>
      <c r="B19" s="332"/>
      <c r="C19" s="332"/>
      <c r="D19" s="33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15" s="9" customFormat="1" ht="25.5">
      <c r="A20" s="167"/>
      <c r="B20" s="168" t="s">
        <v>415</v>
      </c>
      <c r="C20" s="26" t="s">
        <v>75</v>
      </c>
      <c r="D20" s="174">
        <v>1</v>
      </c>
      <c r="E20" s="107"/>
      <c r="F20" s="84"/>
      <c r="G20" s="107"/>
      <c r="H20" s="115"/>
      <c r="I20" s="84"/>
      <c r="J20" s="84"/>
      <c r="K20" s="84"/>
      <c r="L20" s="84"/>
      <c r="M20" s="84"/>
      <c r="N20" s="84"/>
      <c r="O20" s="84"/>
    </row>
    <row r="21" spans="1:15" s="9" customFormat="1" ht="38.25">
      <c r="A21" s="167"/>
      <c r="B21" s="171" t="s">
        <v>416</v>
      </c>
      <c r="C21" s="172" t="s">
        <v>75</v>
      </c>
      <c r="D21" s="173">
        <v>1</v>
      </c>
      <c r="E21" s="93"/>
      <c r="F21" s="83"/>
      <c r="G21" s="93"/>
      <c r="H21" s="93"/>
      <c r="I21" s="84"/>
      <c r="J21" s="83"/>
      <c r="K21" s="83"/>
      <c r="L21" s="83"/>
      <c r="M21" s="83"/>
      <c r="N21" s="83"/>
      <c r="O21" s="83"/>
    </row>
    <row r="22" spans="1:15" s="9" customFormat="1" ht="38.25">
      <c r="A22" s="167"/>
      <c r="B22" s="168" t="s">
        <v>417</v>
      </c>
      <c r="C22" s="26" t="s">
        <v>75</v>
      </c>
      <c r="D22" s="174">
        <f>SUM(D23:D28)</f>
        <v>13</v>
      </c>
      <c r="E22" s="107"/>
      <c r="F22" s="84"/>
      <c r="G22" s="107"/>
      <c r="H22" s="115"/>
      <c r="I22" s="84"/>
      <c r="J22" s="84"/>
      <c r="K22" s="84"/>
      <c r="L22" s="84"/>
      <c r="M22" s="84"/>
      <c r="N22" s="84"/>
      <c r="O22" s="84"/>
    </row>
    <row r="23" spans="1:15" s="9" customFormat="1" ht="12.75">
      <c r="A23" s="167"/>
      <c r="B23" s="171" t="s">
        <v>418</v>
      </c>
      <c r="C23" s="172" t="s">
        <v>23</v>
      </c>
      <c r="D23" s="173">
        <v>1</v>
      </c>
      <c r="E23" s="93"/>
      <c r="F23" s="83"/>
      <c r="G23" s="93"/>
      <c r="H23" s="93"/>
      <c r="I23" s="84"/>
      <c r="J23" s="83"/>
      <c r="K23" s="83"/>
      <c r="L23" s="83"/>
      <c r="M23" s="83"/>
      <c r="N23" s="83"/>
      <c r="O23" s="83"/>
    </row>
    <row r="24" spans="1:15" s="9" customFormat="1" ht="12.75">
      <c r="A24" s="167"/>
      <c r="B24" s="171" t="s">
        <v>419</v>
      </c>
      <c r="C24" s="172" t="s">
        <v>23</v>
      </c>
      <c r="D24" s="173">
        <v>4</v>
      </c>
      <c r="E24" s="93"/>
      <c r="F24" s="83"/>
      <c r="G24" s="93"/>
      <c r="H24" s="93"/>
      <c r="I24" s="84"/>
      <c r="J24" s="83"/>
      <c r="K24" s="83"/>
      <c r="L24" s="83"/>
      <c r="M24" s="83"/>
      <c r="N24" s="83"/>
      <c r="O24" s="83"/>
    </row>
    <row r="25" spans="1:15" s="9" customFormat="1" ht="12.75">
      <c r="A25" s="167"/>
      <c r="B25" s="171" t="s">
        <v>420</v>
      </c>
      <c r="C25" s="172" t="s">
        <v>23</v>
      </c>
      <c r="D25" s="173">
        <v>1</v>
      </c>
      <c r="E25" s="93"/>
      <c r="F25" s="83"/>
      <c r="G25" s="93"/>
      <c r="H25" s="93"/>
      <c r="I25" s="84"/>
      <c r="J25" s="83"/>
      <c r="K25" s="83"/>
      <c r="L25" s="83"/>
      <c r="M25" s="83"/>
      <c r="N25" s="83"/>
      <c r="O25" s="83"/>
    </row>
    <row r="26" spans="1:15" s="9" customFormat="1" ht="12.75">
      <c r="A26" s="167"/>
      <c r="B26" s="171" t="s">
        <v>421</v>
      </c>
      <c r="C26" s="172" t="s">
        <v>23</v>
      </c>
      <c r="D26" s="173">
        <v>2</v>
      </c>
      <c r="E26" s="93"/>
      <c r="F26" s="83"/>
      <c r="G26" s="93"/>
      <c r="H26" s="93"/>
      <c r="I26" s="84"/>
      <c r="J26" s="83"/>
      <c r="K26" s="83"/>
      <c r="L26" s="83"/>
      <c r="M26" s="83"/>
      <c r="N26" s="83"/>
      <c r="O26" s="83"/>
    </row>
    <row r="27" spans="1:15" s="9" customFormat="1" ht="12.75">
      <c r="A27" s="167"/>
      <c r="B27" s="171" t="s">
        <v>422</v>
      </c>
      <c r="C27" s="172" t="s">
        <v>23</v>
      </c>
      <c r="D27" s="173">
        <v>1</v>
      </c>
      <c r="E27" s="93"/>
      <c r="F27" s="83"/>
      <c r="G27" s="93"/>
      <c r="H27" s="93"/>
      <c r="I27" s="84"/>
      <c r="J27" s="83"/>
      <c r="K27" s="83"/>
      <c r="L27" s="83"/>
      <c r="M27" s="83"/>
      <c r="N27" s="83"/>
      <c r="O27" s="83"/>
    </row>
    <row r="28" spans="1:15" s="9" customFormat="1" ht="12.75">
      <c r="A28" s="167"/>
      <c r="B28" s="171" t="s">
        <v>423</v>
      </c>
      <c r="C28" s="172" t="s">
        <v>23</v>
      </c>
      <c r="D28" s="173">
        <v>4</v>
      </c>
      <c r="E28" s="93"/>
      <c r="F28" s="83"/>
      <c r="G28" s="93"/>
      <c r="H28" s="93"/>
      <c r="I28" s="84"/>
      <c r="J28" s="83"/>
      <c r="K28" s="83"/>
      <c r="L28" s="83"/>
      <c r="M28" s="83"/>
      <c r="N28" s="83"/>
      <c r="O28" s="83"/>
    </row>
    <row r="29" spans="1:15" s="9" customFormat="1" ht="25.5">
      <c r="A29" s="167"/>
      <c r="B29" s="168" t="s">
        <v>424</v>
      </c>
      <c r="C29" s="26" t="s">
        <v>75</v>
      </c>
      <c r="D29" s="174">
        <f>SUM(D30:D35)</f>
        <v>21</v>
      </c>
      <c r="E29" s="107"/>
      <c r="F29" s="84"/>
      <c r="G29" s="107"/>
      <c r="H29" s="115"/>
      <c r="I29" s="84"/>
      <c r="J29" s="84"/>
      <c r="K29" s="84"/>
      <c r="L29" s="84"/>
      <c r="M29" s="84"/>
      <c r="N29" s="84"/>
      <c r="O29" s="84"/>
    </row>
    <row r="30" spans="1:15" s="9" customFormat="1" ht="25.5">
      <c r="A30" s="167"/>
      <c r="B30" s="171" t="s">
        <v>425</v>
      </c>
      <c r="C30" s="172" t="s">
        <v>23</v>
      </c>
      <c r="D30" s="173">
        <v>8</v>
      </c>
      <c r="E30" s="93"/>
      <c r="F30" s="83"/>
      <c r="G30" s="93"/>
      <c r="H30" s="93"/>
      <c r="I30" s="84"/>
      <c r="J30" s="83"/>
      <c r="K30" s="83"/>
      <c r="L30" s="83"/>
      <c r="M30" s="83"/>
      <c r="N30" s="83"/>
      <c r="O30" s="83"/>
    </row>
    <row r="31" spans="1:15" s="9" customFormat="1" ht="12.75">
      <c r="A31" s="167"/>
      <c r="B31" s="171" t="s">
        <v>426</v>
      </c>
      <c r="C31" s="172" t="s">
        <v>23</v>
      </c>
      <c r="D31" s="173">
        <v>4</v>
      </c>
      <c r="E31" s="93"/>
      <c r="F31" s="83"/>
      <c r="G31" s="93"/>
      <c r="H31" s="93"/>
      <c r="I31" s="84"/>
      <c r="J31" s="83"/>
      <c r="K31" s="83"/>
      <c r="L31" s="83"/>
      <c r="M31" s="83"/>
      <c r="N31" s="83"/>
      <c r="O31" s="83"/>
    </row>
    <row r="32" spans="1:15" s="9" customFormat="1" ht="25.5">
      <c r="A32" s="167"/>
      <c r="B32" s="171" t="s">
        <v>427</v>
      </c>
      <c r="C32" s="172" t="s">
        <v>23</v>
      </c>
      <c r="D32" s="173">
        <v>2</v>
      </c>
      <c r="E32" s="93"/>
      <c r="F32" s="83"/>
      <c r="G32" s="93"/>
      <c r="H32" s="93"/>
      <c r="I32" s="84"/>
      <c r="J32" s="83"/>
      <c r="K32" s="83"/>
      <c r="L32" s="83"/>
      <c r="M32" s="83"/>
      <c r="N32" s="83"/>
      <c r="O32" s="83"/>
    </row>
    <row r="33" spans="1:15" s="9" customFormat="1" ht="25.5">
      <c r="A33" s="167"/>
      <c r="B33" s="171" t="s">
        <v>428</v>
      </c>
      <c r="C33" s="172" t="s">
        <v>23</v>
      </c>
      <c r="D33" s="173">
        <v>3</v>
      </c>
      <c r="E33" s="93"/>
      <c r="F33" s="83"/>
      <c r="G33" s="93"/>
      <c r="H33" s="93"/>
      <c r="I33" s="84"/>
      <c r="J33" s="83"/>
      <c r="K33" s="83"/>
      <c r="L33" s="83"/>
      <c r="M33" s="83"/>
      <c r="N33" s="83"/>
      <c r="O33" s="83"/>
    </row>
    <row r="34" spans="1:15" s="9" customFormat="1" ht="25.5">
      <c r="A34" s="167"/>
      <c r="B34" s="171" t="s">
        <v>429</v>
      </c>
      <c r="C34" s="172" t="s">
        <v>23</v>
      </c>
      <c r="D34" s="173">
        <v>2</v>
      </c>
      <c r="E34" s="93"/>
      <c r="F34" s="83"/>
      <c r="G34" s="93"/>
      <c r="H34" s="93"/>
      <c r="I34" s="84"/>
      <c r="J34" s="83"/>
      <c r="K34" s="83"/>
      <c r="L34" s="83"/>
      <c r="M34" s="83"/>
      <c r="N34" s="83"/>
      <c r="O34" s="83"/>
    </row>
    <row r="35" spans="1:15" s="9" customFormat="1" ht="25.5">
      <c r="A35" s="167"/>
      <c r="B35" s="171" t="s">
        <v>430</v>
      </c>
      <c r="C35" s="172" t="s">
        <v>23</v>
      </c>
      <c r="D35" s="173">
        <v>2</v>
      </c>
      <c r="E35" s="93"/>
      <c r="F35" s="83"/>
      <c r="G35" s="93"/>
      <c r="H35" s="93"/>
      <c r="I35" s="84"/>
      <c r="J35" s="83"/>
      <c r="K35" s="83"/>
      <c r="L35" s="83"/>
      <c r="M35" s="83"/>
      <c r="N35" s="83"/>
      <c r="O35" s="83"/>
    </row>
    <row r="36" spans="1:15" s="9" customFormat="1" ht="25.5">
      <c r="A36" s="167"/>
      <c r="B36" s="168" t="s">
        <v>444</v>
      </c>
      <c r="C36" s="26" t="s">
        <v>23</v>
      </c>
      <c r="D36" s="174">
        <f>SUM(D37:D39)</f>
        <v>41</v>
      </c>
      <c r="E36" s="107"/>
      <c r="F36" s="84"/>
      <c r="G36" s="107"/>
      <c r="H36" s="115"/>
      <c r="I36" s="84"/>
      <c r="J36" s="84"/>
      <c r="K36" s="84"/>
      <c r="L36" s="84"/>
      <c r="M36" s="84"/>
      <c r="N36" s="84"/>
      <c r="O36" s="84"/>
    </row>
    <row r="37" spans="1:15" s="9" customFormat="1" ht="12.75">
      <c r="A37" s="167"/>
      <c r="B37" s="171" t="s">
        <v>431</v>
      </c>
      <c r="C37" s="172" t="s">
        <v>23</v>
      </c>
      <c r="D37" s="173">
        <v>20</v>
      </c>
      <c r="E37" s="93"/>
      <c r="F37" s="83"/>
      <c r="G37" s="93"/>
      <c r="H37" s="93"/>
      <c r="I37" s="84"/>
      <c r="J37" s="83"/>
      <c r="K37" s="83"/>
      <c r="L37" s="83"/>
      <c r="M37" s="83"/>
      <c r="N37" s="83"/>
      <c r="O37" s="83"/>
    </row>
    <row r="38" spans="1:15" s="9" customFormat="1" ht="25.5">
      <c r="A38" s="167"/>
      <c r="B38" s="171" t="s">
        <v>438</v>
      </c>
      <c r="C38" s="172"/>
      <c r="D38" s="173">
        <v>15</v>
      </c>
      <c r="E38" s="93"/>
      <c r="F38" s="83"/>
      <c r="G38" s="93"/>
      <c r="H38" s="93"/>
      <c r="I38" s="84"/>
      <c r="J38" s="83"/>
      <c r="K38" s="83"/>
      <c r="L38" s="83"/>
      <c r="M38" s="83"/>
      <c r="N38" s="83"/>
      <c r="O38" s="83"/>
    </row>
    <row r="39" spans="1:15" s="9" customFormat="1" ht="25.5">
      <c r="A39" s="167"/>
      <c r="B39" s="171" t="s">
        <v>439</v>
      </c>
      <c r="C39" s="172"/>
      <c r="D39" s="173">
        <v>6</v>
      </c>
      <c r="E39" s="93"/>
      <c r="F39" s="83"/>
      <c r="G39" s="93"/>
      <c r="H39" s="93"/>
      <c r="I39" s="84"/>
      <c r="J39" s="83"/>
      <c r="K39" s="83"/>
      <c r="L39" s="83"/>
      <c r="M39" s="83"/>
      <c r="N39" s="83"/>
      <c r="O39" s="83"/>
    </row>
    <row r="40" spans="1:15" s="9" customFormat="1" ht="12.75">
      <c r="A40" s="167"/>
      <c r="B40" s="171" t="s">
        <v>432</v>
      </c>
      <c r="C40" s="172" t="s">
        <v>23</v>
      </c>
      <c r="D40" s="173">
        <v>100</v>
      </c>
      <c r="E40" s="93"/>
      <c r="F40" s="83"/>
      <c r="G40" s="93"/>
      <c r="H40" s="93"/>
      <c r="I40" s="84"/>
      <c r="J40" s="83"/>
      <c r="K40" s="83"/>
      <c r="L40" s="83"/>
      <c r="M40" s="83"/>
      <c r="N40" s="83"/>
      <c r="O40" s="83"/>
    </row>
    <row r="41" spans="1:15" s="9" customFormat="1" ht="12.75">
      <c r="A41" s="167"/>
      <c r="B41" s="168" t="s">
        <v>445</v>
      </c>
      <c r="C41" s="26" t="s">
        <v>76</v>
      </c>
      <c r="D41" s="174">
        <f>SUM(D42:D44)</f>
        <v>440</v>
      </c>
      <c r="E41" s="107"/>
      <c r="F41" s="84"/>
      <c r="G41" s="107"/>
      <c r="H41" s="115"/>
      <c r="I41" s="84"/>
      <c r="J41" s="84"/>
      <c r="K41" s="84"/>
      <c r="L41" s="84"/>
      <c r="M41" s="84"/>
      <c r="N41" s="84"/>
      <c r="O41" s="84"/>
    </row>
    <row r="42" spans="1:15" s="9" customFormat="1" ht="12.75">
      <c r="A42" s="167"/>
      <c r="B42" s="171" t="s">
        <v>433</v>
      </c>
      <c r="C42" s="172" t="s">
        <v>76</v>
      </c>
      <c r="D42" s="173">
        <v>40</v>
      </c>
      <c r="E42" s="93"/>
      <c r="F42" s="83"/>
      <c r="G42" s="93"/>
      <c r="H42" s="93"/>
      <c r="I42" s="84"/>
      <c r="J42" s="83"/>
      <c r="K42" s="83"/>
      <c r="L42" s="83"/>
      <c r="M42" s="83"/>
      <c r="N42" s="83"/>
      <c r="O42" s="83"/>
    </row>
    <row r="43" spans="1:15" s="9" customFormat="1" ht="12.75">
      <c r="A43" s="167"/>
      <c r="B43" s="171" t="s">
        <v>435</v>
      </c>
      <c r="C43" s="172" t="s">
        <v>76</v>
      </c>
      <c r="D43" s="173">
        <v>100</v>
      </c>
      <c r="E43" s="93"/>
      <c r="F43" s="83"/>
      <c r="G43" s="93"/>
      <c r="H43" s="93"/>
      <c r="I43" s="84"/>
      <c r="J43" s="83"/>
      <c r="K43" s="83"/>
      <c r="L43" s="83"/>
      <c r="M43" s="83"/>
      <c r="N43" s="83"/>
      <c r="O43" s="83"/>
    </row>
    <row r="44" spans="1:15" s="9" customFormat="1" ht="12.75">
      <c r="A44" s="167"/>
      <c r="B44" s="171" t="s">
        <v>434</v>
      </c>
      <c r="C44" s="172" t="s">
        <v>76</v>
      </c>
      <c r="D44" s="173">
        <v>300</v>
      </c>
      <c r="E44" s="93"/>
      <c r="F44" s="83"/>
      <c r="G44" s="93"/>
      <c r="H44" s="93"/>
      <c r="I44" s="84"/>
      <c r="J44" s="83"/>
      <c r="K44" s="83"/>
      <c r="L44" s="83"/>
      <c r="M44" s="83"/>
      <c r="N44" s="83"/>
      <c r="O44" s="83"/>
    </row>
    <row r="45" spans="1:15" s="9" customFormat="1" ht="12.75">
      <c r="A45" s="167"/>
      <c r="B45" s="168" t="s">
        <v>446</v>
      </c>
      <c r="C45" s="26" t="s">
        <v>76</v>
      </c>
      <c r="D45" s="174">
        <v>50</v>
      </c>
      <c r="E45" s="107"/>
      <c r="F45" s="84"/>
      <c r="G45" s="107"/>
      <c r="H45" s="115"/>
      <c r="I45" s="84"/>
      <c r="J45" s="84"/>
      <c r="K45" s="84"/>
      <c r="L45" s="84"/>
      <c r="M45" s="84"/>
      <c r="N45" s="84"/>
      <c r="O45" s="84"/>
    </row>
    <row r="46" spans="1:15" s="9" customFormat="1" ht="12.75">
      <c r="A46" s="167"/>
      <c r="B46" s="171" t="s">
        <v>436</v>
      </c>
      <c r="C46" s="172" t="s">
        <v>76</v>
      </c>
      <c r="D46" s="173">
        <v>25</v>
      </c>
      <c r="E46" s="93"/>
      <c r="F46" s="83"/>
      <c r="G46" s="93"/>
      <c r="H46" s="93"/>
      <c r="I46" s="84"/>
      <c r="J46" s="83"/>
      <c r="K46" s="83"/>
      <c r="L46" s="83"/>
      <c r="M46" s="83"/>
      <c r="N46" s="83"/>
      <c r="O46" s="83"/>
    </row>
    <row r="47" spans="1:15" s="9" customFormat="1" ht="12.75">
      <c r="A47" s="167"/>
      <c r="B47" s="171" t="s">
        <v>437</v>
      </c>
      <c r="C47" s="172" t="s">
        <v>76</v>
      </c>
      <c r="D47" s="173">
        <v>25</v>
      </c>
      <c r="E47" s="93"/>
      <c r="F47" s="83"/>
      <c r="G47" s="93"/>
      <c r="H47" s="93"/>
      <c r="I47" s="84"/>
      <c r="J47" s="83"/>
      <c r="K47" s="83"/>
      <c r="L47" s="83"/>
      <c r="M47" s="83"/>
      <c r="N47" s="83"/>
      <c r="O47" s="83"/>
    </row>
    <row r="48" spans="1:15" s="9" customFormat="1" ht="25.5">
      <c r="A48" s="167"/>
      <c r="B48" s="168" t="s">
        <v>447</v>
      </c>
      <c r="C48" s="26" t="s">
        <v>75</v>
      </c>
      <c r="D48" s="174">
        <f>SUM(D49:D52)</f>
        <v>36</v>
      </c>
      <c r="E48" s="107"/>
      <c r="F48" s="84"/>
      <c r="G48" s="107"/>
      <c r="H48" s="115"/>
      <c r="I48" s="84"/>
      <c r="J48" s="84"/>
      <c r="K48" s="84"/>
      <c r="L48" s="84"/>
      <c r="M48" s="84"/>
      <c r="N48" s="84"/>
      <c r="O48" s="84"/>
    </row>
    <row r="49" spans="1:15" s="9" customFormat="1" ht="25.5">
      <c r="A49" s="167"/>
      <c r="B49" s="171" t="s">
        <v>440</v>
      </c>
      <c r="C49" s="172" t="s">
        <v>75</v>
      </c>
      <c r="D49" s="173">
        <v>8</v>
      </c>
      <c r="E49" s="93"/>
      <c r="F49" s="83"/>
      <c r="G49" s="93"/>
      <c r="H49" s="93"/>
      <c r="I49" s="84"/>
      <c r="J49" s="83"/>
      <c r="K49" s="83"/>
      <c r="L49" s="83"/>
      <c r="M49" s="83"/>
      <c r="N49" s="83"/>
      <c r="O49" s="83"/>
    </row>
    <row r="50" spans="1:15" s="9" customFormat="1" ht="38.25">
      <c r="A50" s="167"/>
      <c r="B50" s="171" t="s">
        <v>441</v>
      </c>
      <c r="C50" s="172" t="s">
        <v>75</v>
      </c>
      <c r="D50" s="173">
        <v>1</v>
      </c>
      <c r="E50" s="93"/>
      <c r="F50" s="83"/>
      <c r="G50" s="93"/>
      <c r="H50" s="93"/>
      <c r="I50" s="84"/>
      <c r="J50" s="83"/>
      <c r="K50" s="83"/>
      <c r="L50" s="83"/>
      <c r="M50" s="83"/>
      <c r="N50" s="83"/>
      <c r="O50" s="83"/>
    </row>
    <row r="51" spans="1:15" s="9" customFormat="1" ht="25.5">
      <c r="A51" s="167"/>
      <c r="B51" s="171" t="s">
        <v>442</v>
      </c>
      <c r="C51" s="172" t="s">
        <v>75</v>
      </c>
      <c r="D51" s="173">
        <v>25</v>
      </c>
      <c r="E51" s="93"/>
      <c r="F51" s="83"/>
      <c r="G51" s="93"/>
      <c r="H51" s="93"/>
      <c r="I51" s="84"/>
      <c r="J51" s="83"/>
      <c r="K51" s="83"/>
      <c r="L51" s="83"/>
      <c r="M51" s="83"/>
      <c r="N51" s="83"/>
      <c r="O51" s="83"/>
    </row>
    <row r="52" spans="1:15" s="9" customFormat="1" ht="25.5">
      <c r="A52" s="167"/>
      <c r="B52" s="171" t="s">
        <v>443</v>
      </c>
      <c r="C52" s="172" t="s">
        <v>75</v>
      </c>
      <c r="D52" s="173">
        <v>2</v>
      </c>
      <c r="E52" s="93"/>
      <c r="F52" s="83"/>
      <c r="G52" s="93"/>
      <c r="H52" s="93"/>
      <c r="I52" s="84"/>
      <c r="J52" s="83"/>
      <c r="K52" s="83"/>
      <c r="L52" s="83"/>
      <c r="M52" s="83"/>
      <c r="N52" s="83"/>
      <c r="O52" s="83"/>
    </row>
    <row r="53" spans="1:15" s="9" customFormat="1" ht="25.5">
      <c r="A53" s="167"/>
      <c r="B53" s="168" t="s">
        <v>448</v>
      </c>
      <c r="C53" s="26" t="s">
        <v>69</v>
      </c>
      <c r="D53" s="174">
        <v>1</v>
      </c>
      <c r="E53" s="107"/>
      <c r="F53" s="84"/>
      <c r="G53" s="107"/>
      <c r="H53" s="115"/>
      <c r="I53" s="84"/>
      <c r="J53" s="84"/>
      <c r="K53" s="84"/>
      <c r="L53" s="84"/>
      <c r="M53" s="84"/>
      <c r="N53" s="84"/>
      <c r="O53" s="84"/>
    </row>
    <row r="54" spans="1:15" ht="13.5" thickBot="1">
      <c r="A54" s="86"/>
      <c r="B54" s="87"/>
      <c r="C54" s="97"/>
      <c r="D54" s="88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</row>
    <row r="55" spans="2:16" s="12" customFormat="1" ht="13.5" thickTop="1">
      <c r="B55" s="14" t="s">
        <v>38</v>
      </c>
      <c r="C55" s="16"/>
      <c r="D55" s="102"/>
      <c r="E55" s="134"/>
      <c r="F55" s="134"/>
      <c r="G55" s="134"/>
      <c r="H55" s="134"/>
      <c r="I55" s="134"/>
      <c r="J55" s="134"/>
      <c r="K55" s="135"/>
      <c r="L55" s="135"/>
      <c r="M55" s="135"/>
      <c r="N55" s="135"/>
      <c r="O55" s="135"/>
      <c r="P55" s="133"/>
    </row>
    <row r="56" spans="2:15" ht="25.5">
      <c r="B56" s="15" t="s">
        <v>39</v>
      </c>
      <c r="C56" s="90" t="s">
        <v>497</v>
      </c>
      <c r="D56" s="9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7"/>
    </row>
    <row r="57" spans="2:15" s="12" customFormat="1" ht="12.75">
      <c r="B57" s="11" t="s">
        <v>38</v>
      </c>
      <c r="C57" s="10"/>
      <c r="D57" s="98"/>
      <c r="E57" s="138"/>
      <c r="F57" s="138"/>
      <c r="G57" s="138"/>
      <c r="H57" s="138"/>
      <c r="I57" s="138"/>
      <c r="J57" s="138"/>
      <c r="K57" s="115"/>
      <c r="L57" s="115"/>
      <c r="M57" s="115"/>
      <c r="N57" s="115"/>
      <c r="O57" s="115"/>
    </row>
    <row r="58" spans="1:4" ht="12.75">
      <c r="A58" s="21"/>
      <c r="B58" s="22"/>
      <c r="C58" s="22"/>
      <c r="D58" s="23"/>
    </row>
    <row r="59" spans="1:4" ht="12.75">
      <c r="A59" s="24"/>
      <c r="B59" s="22"/>
      <c r="C59" s="22"/>
      <c r="D59" s="23"/>
    </row>
    <row r="60" spans="1:4" ht="12.75">
      <c r="A60" s="24"/>
      <c r="B60" s="22"/>
      <c r="C60" s="22"/>
      <c r="D60" s="23"/>
    </row>
    <row r="61" spans="1:4" ht="12.75">
      <c r="A61" s="24"/>
      <c r="B61" s="22"/>
      <c r="C61" s="22"/>
      <c r="D61" s="23"/>
    </row>
    <row r="62" spans="1:4" ht="12.75">
      <c r="A62" s="24"/>
      <c r="B62" s="22"/>
      <c r="C62" s="22"/>
      <c r="D62" s="23"/>
    </row>
    <row r="63" spans="1:4" ht="12.75">
      <c r="A63" s="24"/>
      <c r="B63" s="22"/>
      <c r="C63" s="22"/>
      <c r="D63" s="23"/>
    </row>
    <row r="64" spans="1:4" ht="12.75">
      <c r="A64" s="24"/>
      <c r="B64" s="22"/>
      <c r="C64" s="22"/>
      <c r="D64" s="23"/>
    </row>
    <row r="65" spans="1:4" ht="12.75">
      <c r="A65" s="24"/>
      <c r="B65" s="22"/>
      <c r="C65" s="22"/>
      <c r="D65" s="23"/>
    </row>
    <row r="66" spans="1:4" ht="12.75">
      <c r="A66" s="24"/>
      <c r="B66" s="22"/>
      <c r="C66" s="22"/>
      <c r="D66" s="23"/>
    </row>
    <row r="67" spans="1:4" ht="12.75">
      <c r="A67" s="24"/>
      <c r="B67" s="22"/>
      <c r="C67" s="22"/>
      <c r="D67" s="23"/>
    </row>
    <row r="68" spans="1:4" ht="25.5" customHeight="1">
      <c r="A68" s="1" t="s">
        <v>20</v>
      </c>
      <c r="C68" s="336"/>
      <c r="D68" s="336"/>
    </row>
    <row r="69" spans="1:4" ht="12.75">
      <c r="A69" s="1"/>
      <c r="C69" s="1"/>
      <c r="D69" s="103"/>
    </row>
    <row r="70" spans="1:4" ht="12.75">
      <c r="A70" s="1" t="s">
        <v>12</v>
      </c>
      <c r="C70" s="100"/>
      <c r="D70" s="1"/>
    </row>
    <row r="71" spans="1:5" ht="12.75">
      <c r="A71" s="1"/>
      <c r="C71" s="335"/>
      <c r="D71" s="335"/>
      <c r="E71" s="335"/>
    </row>
    <row r="72" ht="12.75">
      <c r="D72" s="103"/>
    </row>
    <row r="73" ht="12.75">
      <c r="D73" s="103"/>
    </row>
    <row r="74" ht="12.75">
      <c r="D74" s="103"/>
    </row>
    <row r="75" ht="12.75">
      <c r="D75" s="103"/>
    </row>
    <row r="76" ht="12.75">
      <c r="D76" s="103"/>
    </row>
    <row r="77" ht="12.75">
      <c r="D77" s="103"/>
    </row>
  </sheetData>
  <sheetProtection/>
  <mergeCells count="19">
    <mergeCell ref="A8:B8"/>
    <mergeCell ref="A2:O2"/>
    <mergeCell ref="A3:O3"/>
    <mergeCell ref="A5:B5"/>
    <mergeCell ref="A6:B6"/>
    <mergeCell ref="A7:B7"/>
    <mergeCell ref="M11:N11"/>
    <mergeCell ref="A12:A13"/>
    <mergeCell ref="B12:B13"/>
    <mergeCell ref="C12:C13"/>
    <mergeCell ref="D12:D13"/>
    <mergeCell ref="E12:J12"/>
    <mergeCell ref="K12:O12"/>
    <mergeCell ref="G10:I10"/>
    <mergeCell ref="J10:L10"/>
    <mergeCell ref="A15:D15"/>
    <mergeCell ref="C71:E71"/>
    <mergeCell ref="C68:D68"/>
    <mergeCell ref="A19:D19"/>
  </mergeCells>
  <printOptions horizontalCentered="1"/>
  <pageMargins left="0.3937007874015748" right="0.3937007874015748" top="0.7874015748031497" bottom="0.5905511811023623" header="0.31496062992125984" footer="0.3937007874015748"/>
  <pageSetup horizontalDpi="600" verticalDpi="600" orientation="landscape" paperSize="9" scale="85" r:id="rId1"/>
  <headerFooter>
    <oddHeader>&amp;C&amp;A</oddHeader>
    <oddFooter>&amp;CLapaspuse &amp;P no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Cers projekti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Lietotajs</cp:lastModifiedBy>
  <cp:lastPrinted>2014-03-20T12:32:00Z</cp:lastPrinted>
  <dcterms:created xsi:type="dcterms:W3CDTF">2011-03-23T14:07:45Z</dcterms:created>
  <dcterms:modified xsi:type="dcterms:W3CDTF">2014-03-31T12:04:29Z</dcterms:modified>
  <cp:category/>
  <cp:version/>
  <cp:contentType/>
  <cp:contentStatus/>
</cp:coreProperties>
</file>