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17 domes lēmumi\protokols Nr8 31.03.2017\"/>
    </mc:Choice>
  </mc:AlternateContent>
  <bookViews>
    <workbookView xWindow="0" yWindow="0" windowWidth="28800" windowHeight="12435"/>
  </bookViews>
  <sheets>
    <sheet name="Kopā" sheetId="1" r:id="rId1"/>
    <sheet name="Pamatlīdzekļi" sheetId="2" r:id="rId2"/>
    <sheet name="DRN" sheetId="4" r:id="rId3"/>
  </sheets>
  <definedNames>
    <definedName name="_xlnm._FilterDatabase" localSheetId="0" hidden="1">Kopā!$A$9:$P$253</definedName>
    <definedName name="_xlnm.Print_Titles" localSheetId="0">Kopā!$7:$8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3" i="1" l="1"/>
  <c r="F253" i="1"/>
  <c r="G253" i="1"/>
  <c r="H253" i="1"/>
  <c r="I253" i="1"/>
  <c r="J253" i="1"/>
  <c r="K253" i="1"/>
  <c r="L253" i="1"/>
  <c r="M253" i="1"/>
  <c r="N253" i="1"/>
  <c r="D253" i="1"/>
  <c r="N122" i="1"/>
  <c r="D18" i="4" l="1"/>
  <c r="N120" i="1"/>
  <c r="N121" i="1"/>
  <c r="N124" i="1"/>
  <c r="N125" i="1"/>
  <c r="N119" i="1" l="1"/>
  <c r="D284" i="1" l="1"/>
  <c r="E275" i="1"/>
  <c r="E279" i="1" s="1"/>
  <c r="U263" i="1"/>
  <c r="T263" i="1"/>
  <c r="S263" i="1"/>
  <c r="R263" i="1"/>
  <c r="Q263" i="1"/>
  <c r="N261" i="1"/>
  <c r="N260" i="1"/>
  <c r="N259" i="1"/>
  <c r="N258" i="1"/>
  <c r="N257" i="1"/>
  <c r="N256" i="1"/>
  <c r="N255" i="1"/>
  <c r="M252" i="1"/>
  <c r="L252" i="1"/>
  <c r="K252" i="1"/>
  <c r="J252" i="1"/>
  <c r="I252" i="1"/>
  <c r="H252" i="1"/>
  <c r="G252" i="1"/>
  <c r="F252" i="1"/>
  <c r="E252" i="1"/>
  <c r="D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M230" i="1"/>
  <c r="L230" i="1"/>
  <c r="K230" i="1"/>
  <c r="J230" i="1"/>
  <c r="I230" i="1"/>
  <c r="H230" i="1"/>
  <c r="G230" i="1"/>
  <c r="F230" i="1"/>
  <c r="E230" i="1"/>
  <c r="D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18" i="1"/>
  <c r="N117" i="1"/>
  <c r="N116" i="1"/>
  <c r="N114" i="1"/>
  <c r="N113" i="1"/>
  <c r="N112" i="1"/>
  <c r="M111" i="1"/>
  <c r="L111" i="1"/>
  <c r="K111" i="1"/>
  <c r="J111" i="1"/>
  <c r="I111" i="1"/>
  <c r="H111" i="1"/>
  <c r="G111" i="1"/>
  <c r="F111" i="1"/>
  <c r="E111" i="1"/>
  <c r="D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E263" i="1" l="1"/>
  <c r="I263" i="1"/>
  <c r="M263" i="1"/>
  <c r="N230" i="1"/>
  <c r="N252" i="1"/>
  <c r="F263" i="1"/>
  <c r="F284" i="1" s="1"/>
  <c r="J263" i="1"/>
  <c r="G263" i="1"/>
  <c r="K263" i="1"/>
  <c r="D263" i="1"/>
  <c r="H263" i="1"/>
  <c r="L263" i="1"/>
  <c r="N111" i="1"/>
  <c r="N263" i="1" l="1"/>
  <c r="H110" i="2" l="1"/>
  <c r="G110" i="2"/>
  <c r="F110" i="2"/>
  <c r="E110" i="2"/>
  <c r="D110" i="2"/>
  <c r="H99" i="2"/>
  <c r="G99" i="2"/>
  <c r="F99" i="2"/>
  <c r="E99" i="2"/>
  <c r="D99" i="2"/>
  <c r="H89" i="2"/>
  <c r="G89" i="2"/>
  <c r="F89" i="2"/>
  <c r="E89" i="2"/>
  <c r="D89" i="2"/>
</calcChain>
</file>

<file path=xl/sharedStrings.xml><?xml version="1.0" encoding="utf-8"?>
<sst xmlns="http://schemas.openxmlformats.org/spreadsheetml/2006/main" count="1771" uniqueCount="776">
  <si>
    <t>INVESTĪCIJAS  2017.gadam</t>
  </si>
  <si>
    <t>EUR</t>
  </si>
  <si>
    <t>Nr.</t>
  </si>
  <si>
    <t>Novads vai Pārvalde</t>
  </si>
  <si>
    <t>Priekšmets (plānotā darbība)</t>
  </si>
  <si>
    <t>Pieprasītais finansējum</t>
  </si>
  <si>
    <t xml:space="preserve">Paredzētais (plānotais) finansējums </t>
  </si>
  <si>
    <t>Pamatojums</t>
  </si>
  <si>
    <t>Piezīmes</t>
  </si>
  <si>
    <t>Finansējuma avots (kredīts, pašvaldības finansējums)</t>
  </si>
  <si>
    <t>Laika grafiks (kurā mēnesī būs nepieciešams finansējums)</t>
  </si>
  <si>
    <t>cik būs  iespējams atgūt līdzekļus no ES fondiem</t>
  </si>
  <si>
    <t>Atbildīgā nodaļa/iestāde</t>
  </si>
  <si>
    <t>Atbilstība Attīstības programmas Rīcības plānam</t>
  </si>
  <si>
    <t xml:space="preserve">2017.gada budžets </t>
  </si>
  <si>
    <t>Novada budžeta atlikums uz 01.01.2017</t>
  </si>
  <si>
    <t>Saņemtais avanss no Eiropas struktūrfondiem (ERAF)</t>
  </si>
  <si>
    <t>Kredīts 2017</t>
  </si>
  <si>
    <t>Pārvaldes atlikums uz 01.01.2017</t>
  </si>
  <si>
    <t>Pārcelt uz 2018.gadu (un turpmākajiem gadiem)</t>
  </si>
  <si>
    <t>kredīts 2020</t>
  </si>
  <si>
    <t>kredīts 2019</t>
  </si>
  <si>
    <t>kredīts 2018</t>
  </si>
  <si>
    <t>Kopā</t>
  </si>
  <si>
    <t>Attīstības nodaļa</t>
  </si>
  <si>
    <t>1</t>
  </si>
  <si>
    <t>Novads</t>
  </si>
  <si>
    <t>Esri ArcGIS for Desktop 10.4.1 Basic Single  use licences viena gada uzturēšanas abonementa maksa</t>
  </si>
  <si>
    <t>Attīstības nodaļa lieto programmu ARGis teritorijas plānošanas vajadzībām</t>
  </si>
  <si>
    <t>Pašvaldības finansējums</t>
  </si>
  <si>
    <t>2017.g. novembris</t>
  </si>
  <si>
    <t>VTP3 " Pašvaldības kapacitātes stiprināšana" Rēcība nr. 108</t>
  </si>
  <si>
    <t>2</t>
  </si>
  <si>
    <t>Vietējo ģeodēzisko punktu apsekošana</t>
  </si>
  <si>
    <t>2017.g. augusts</t>
  </si>
  <si>
    <t>3</t>
  </si>
  <si>
    <t>Ainavu tematiskā plāna izstrāde</t>
  </si>
  <si>
    <t>Madonas novada attīstības programmas 2013.- 2020. gadam noteikta kā viena no rīcībām</t>
  </si>
  <si>
    <t>2017.g. septembris</t>
  </si>
  <si>
    <t>RV 6.4. Pašvaldības īpašumu un novada teritorijas sakārtošana, Rīcība Nr. 297</t>
  </si>
  <si>
    <t>4</t>
  </si>
  <si>
    <t>Madona</t>
  </si>
  <si>
    <t>Mīlestības graviņas celiņa sakārtošanas darbi (projekta izstrādei)</t>
  </si>
  <si>
    <t>Pilsētas labiekārtošana</t>
  </si>
  <si>
    <t>Izdevumus sastāda   grants celiņa izbūve, led gaismas  laternu uzstādīšana, kokaugu, ziemciešu stādījumu ierīkošana,atpūtas vietu ar soliņiem izveide, koka pakāpienu/ skatu platformu izveide nogāzē, atbalstsienu izbūve strūklakas dīķim.</t>
  </si>
  <si>
    <t>2017.g. marts</t>
  </si>
  <si>
    <t>RV 6.4. Pašvaldības īpašumu un novada teritorijas sakārtošana, Rīcība Nr. 299</t>
  </si>
  <si>
    <t>5</t>
  </si>
  <si>
    <t>Saules pulksteņa izbūve pie Madonas novada bibliotēkas</t>
  </si>
  <si>
    <t>Izdevumus sastāda insolācijas skiču izveide,ģeometriskie aprēķini, projektējuma izstrāde, saules pulksteņa izbūve. Pielietojamie materiāli: betons, nērūsējošais tērauds, granīts.</t>
  </si>
  <si>
    <t>2017.g. aprīlis</t>
  </si>
  <si>
    <t>RV 6.5. Publiskās infrastruktūras sakārtošana, Rīcība Nr. 311</t>
  </si>
  <si>
    <t>6</t>
  </si>
  <si>
    <t>Rotācijas apļu labiekārtošana, apzaļumošana</t>
  </si>
  <si>
    <t xml:space="preserve">  </t>
  </si>
  <si>
    <t>Rotācijas aplis pie Smeceres sila-pilsētas vizītkarte iebraucot Madonā. Paredzētas metāla konstrukcijas/vides objekts ar karoga masta vietu(pastāvīgi-novada karogs,uz Latvijas simtgadi-valsts karogs), apzaļumošanas projekts. Labiekārtojums konceptuāli izstrādāts tā, lai vizuālais raksturs/noskaņa būtu mainīga, ar iespēju integrēt  vides noformējumu uz svētkiem. Apstādījumu ierīkošana  2  citos pilsētas rotācijas apļos.</t>
  </si>
  <si>
    <t>2017.g. maijs</t>
  </si>
  <si>
    <t>7</t>
  </si>
  <si>
    <t>Saieta laukuma centrālās dobes pārveide</t>
  </si>
  <si>
    <t>Pilsētvides labiekārtošana</t>
  </si>
  <si>
    <t>Dobes kompozicionālā risinājuma pārveide, augu nomaiņa.</t>
  </si>
  <si>
    <t>8</t>
  </si>
  <si>
    <t>Madonas novadpētniecības un mākslas muzeja pagalma labiekārtošana</t>
  </si>
  <si>
    <t>Muzeja pagalma daļas labiekārtošanas darbi</t>
  </si>
  <si>
    <t>2017.g. jūnijs</t>
  </si>
  <si>
    <t>9</t>
  </si>
  <si>
    <t>Bērnu rotaļu laukumu labiekārtošana Madonas pilsētā</t>
  </si>
  <si>
    <t>Pilsētas labiekārtošana, publiskās infrastruktūras uzlabošana/ attīstība</t>
  </si>
  <si>
    <t>Jauna, mūsdienīga rotaļu laukuma izveide visām vecuma grupām Upes skvērā pilsētas centrā. Rotaļu laukumu labiekārtošana daudzdzīvokļu māju pagalmos (Rūpniecības, Raiņa, Augu, Rīgas ielas kvartālos)</t>
  </si>
  <si>
    <t>10</t>
  </si>
  <si>
    <t>Bērnu rotaļu laukumu labiekārtošana PII iestādēs</t>
  </si>
  <si>
    <t>PII izglītības iestāžu infrastruktūras attīstība</t>
  </si>
  <si>
    <t>Jaunu, mūsdienīgu rotaļu laukumu izveide visos novada bērnudārzos</t>
  </si>
  <si>
    <t>2017.g. 2.ceturksnis</t>
  </si>
  <si>
    <t>11</t>
  </si>
  <si>
    <t>Ļaudona</t>
  </si>
  <si>
    <t>Tehniskā projekta izstrāde kultūras nama atjaunošanas darbiem</t>
  </si>
  <si>
    <t>LEADER  projekts "Ļaudonas pagasta kultūras nama atjaunošana"</t>
  </si>
  <si>
    <t>70 % no projektēšanas izmaksu finansējuma pašvaldība atgūs no ES fondiem pēc projekta īstenošanas.                                   (LEADER projektu konkursa 2. kārta) KORIĢĒTS SASKAŅĀ AR IEPIRKUMA REZULTĀTIEM</t>
  </si>
  <si>
    <t>VTP4 "Izglītības, kultūras, sporta un brīvā laika pavadīšanas pakalpojumu attīstīšana", Rīcība Nr. 207</t>
  </si>
  <si>
    <t>12</t>
  </si>
  <si>
    <t>ĻAUDONAS pagasta kultūras nama atjaunošana (Būvdarbi)</t>
  </si>
  <si>
    <t>kredīts</t>
  </si>
  <si>
    <t>2017.gada 3.cet.</t>
  </si>
  <si>
    <t>VTP4 "Izglītības, kultūras, sporta un brīvā laika pavadīšanas pakalpojumu attīstīšana", Rīcība Nr.207</t>
  </si>
  <si>
    <t>13</t>
  </si>
  <si>
    <t>Tehniskā projekta izstrāde energoefektivitātes pasākumu uzlabošanai Andreja Eglīša Ļaudonas vidusskolā</t>
  </si>
  <si>
    <t>ERAF projekts "Energoefektivitātes paaugstināšanas pasākumu uzlabošana Andreja Eglīša Ļaudonas vidusskolā"</t>
  </si>
  <si>
    <t xml:space="preserve"> 85 % no projektēšanas izmaksu finansējuma, pašvaldība atgūs no ES fondiem pēc projekta īstenošanas KORIĢĒTS SASKAŅĀ AR PRONOZI IEPIRKUMAM 2017.GADĀ</t>
  </si>
  <si>
    <t>VTP4 "Izglītības, kultūras, sporta un brīvā laika pavadīšanas pakalpojumu attīstīšana", Rīcība Nr.141</t>
  </si>
  <si>
    <t>14</t>
  </si>
  <si>
    <t>Energoefektivitātes paaugstināšanas pasākumu uzlabošana Andreja Eglīša Ļaudonas vidusskolā</t>
  </si>
  <si>
    <t>ERAF</t>
  </si>
  <si>
    <t>kredits</t>
  </si>
  <si>
    <t>15</t>
  </si>
  <si>
    <t>Lazdona</t>
  </si>
  <si>
    <t>Tehniskā projekta izstrāde sporta laukuma izbūvei</t>
  </si>
  <si>
    <t>LEADER projekts "Sporta laukuma izveide Lazdonas pagastā"</t>
  </si>
  <si>
    <t>70 % no projektēšanas izmaksu finansējuma pašvaldība atgūs no ES fondiem pēc projekta īstenošanas.                                   (LEADER projektu konkursa 2. kārta)</t>
  </si>
  <si>
    <t>VTP4 "Izglītības, kultūras, sporta un brīvā laika pavadīšanas pakalpojumu attīstīšana", Rīcība Nr.150., 227, 228.</t>
  </si>
  <si>
    <t>16</t>
  </si>
  <si>
    <t xml:space="preserve">Sporta laukuma izveide Lazdonas pagastā </t>
  </si>
  <si>
    <t xml:space="preserve">LAD </t>
  </si>
  <si>
    <t>17</t>
  </si>
  <si>
    <t>Barkava</t>
  </si>
  <si>
    <t>Sporta pakalpojumu uzlabošana Barkavas pamatskolas sporta zālē</t>
  </si>
  <si>
    <t>LEADER projekts "Sporta pakalpojumu uzlabošana Barkavas pamatskolas sporta zālē</t>
  </si>
  <si>
    <t>2017.gada 2 ceturksnis</t>
  </si>
  <si>
    <t>RV 4.3. Sporta un brīvā laika pavadīšanas infrastruktūras un pakalpojumu attīstīšana, Rīcības virziens Nr. 217</t>
  </si>
  <si>
    <t>18</t>
  </si>
  <si>
    <t>Arona</t>
  </si>
  <si>
    <t>Labiekārtojuma shēmas izstrāde rotaļu laukuma izveidei</t>
  </si>
  <si>
    <t xml:space="preserve">LEADER projekts "Bērnu rotaļu laukuma izveide Aronas pagastā" </t>
  </si>
  <si>
    <t>19</t>
  </si>
  <si>
    <t>Bērnu rotaļu laukuma izveide Aronas pagastā</t>
  </si>
  <si>
    <t>20</t>
  </si>
  <si>
    <t xml:space="preserve">Sarkaņu </t>
  </si>
  <si>
    <t>Jauniešu centra izveide Sarkaņu pagastā</t>
  </si>
  <si>
    <t>LEADER projekts "Jauniešu centra izveide Sarkaņu pagastā</t>
  </si>
  <si>
    <t>RV 4.1. Kvalittatīva izglītības un pieejamības ikvienam nodrošināšana, Rīcības virziens Nr. 152</t>
  </si>
  <si>
    <t>21</t>
  </si>
  <si>
    <t>Liezēre</t>
  </si>
  <si>
    <t>Tehniskā projekta izstrāde energoefektivitātes pasākumu uzlabošanai Liezēres PII</t>
  </si>
  <si>
    <t>ERAF projekts "Energoefektivitātes paaugstināšanas pasākumu uzlabošana Madonas novada Liezēres pirmsskolas izglītības iestādē"</t>
  </si>
  <si>
    <t>2017.g. jūlijs</t>
  </si>
  <si>
    <t>RV 4.1. Kvalittatīva izglītības un pieejamības ikvienam nodrošināšana, Rīcības virziens Nr. 141</t>
  </si>
  <si>
    <t>22</t>
  </si>
  <si>
    <t xml:space="preserve"> Energoefektivitātes pasākumu uzlabošanai Liezēres PII( Būvdarbi)</t>
  </si>
  <si>
    <t>2017.g. 3.ceturksnis</t>
  </si>
  <si>
    <t>23</t>
  </si>
  <si>
    <t>Prauliena</t>
  </si>
  <si>
    <t xml:space="preserve">Tehniskās dokumentācijas izstrāde </t>
  </si>
  <si>
    <t>LEADER projekts "Sporta infrastruktūras uzlabošana Praulienas pagastā""</t>
  </si>
  <si>
    <t>24</t>
  </si>
  <si>
    <t>Sporta infrastruktūras uzlabošana Praulienas pagastā</t>
  </si>
  <si>
    <t>25</t>
  </si>
  <si>
    <t>Tehniskā projekta izstrāde</t>
  </si>
  <si>
    <t>LEADER projekts "Haralda Medņa dzimtas mājas "Dzintari" atjaunošana""</t>
  </si>
  <si>
    <t>Projektēšanas izmaksas plānots segt no Attīstības nodaļas projektēšanas līdzekļiem 2017. gadā. Projektā pieprasīts finansējums būvniecības darbiem. KORIĢĒTS SASKAŅĀ AR PRONOZI IEPIRKUMAM 2017.GADĀ</t>
  </si>
  <si>
    <t>VTP4"Izglītības, kultūras, sporta un brīvā laika pavadīšanas pakalpojumu attīstīšana", Rīcība Nr.201, 207.</t>
  </si>
  <si>
    <t>26</t>
  </si>
  <si>
    <t>Haralda Medņa dzimtas mājas "Dzintari" atjaunošana</t>
  </si>
  <si>
    <t>2017.gada 3.ceturksnis</t>
  </si>
  <si>
    <t>27</t>
  </si>
  <si>
    <t>LEADER projekts "Krīzes centra "Gustavskola" izveide Praulienas pagastā - jaunajām māmiņām"</t>
  </si>
  <si>
    <t>70 % no projektēšanas izmaksu finansējuma pašvaldība atgūs no ES fondiem pēc projekta īstenošanas.                                   (LEADER projektu konkursa 2. kārta) KORIĢĒTS SASKAŅĀ AR PRONOZI IEPIRKUMAM 2017.GADĀ</t>
  </si>
  <si>
    <t>VTP5 "Veselības aprūpes un sociālo pakalpojumu attīstīšana", Rīcība 243</t>
  </si>
  <si>
    <t>28</t>
  </si>
  <si>
    <t>Krīzes centra "Gustavskola" izveide Praulienas pagastā - jaunajām māmiņām</t>
  </si>
  <si>
    <t>2017.gad a3. ceturksnis</t>
  </si>
  <si>
    <t>29</t>
  </si>
  <si>
    <t>Bērzaune</t>
  </si>
  <si>
    <t xml:space="preserve">LEADER projekts "Bērzaunes pagasta tautas nama pārbūve un aprīkojuma iegāde" </t>
  </si>
  <si>
    <t>VTP4 "Izglītības, sporta un brīvā laika pavadīšanas pakalpojumu attīstīšana", Rīcība Nr. 171.,182.</t>
  </si>
  <si>
    <t>30</t>
  </si>
  <si>
    <t>Bērzaunes pagasta tautas nama pārbūve un aprīkojuma iegāde</t>
  </si>
  <si>
    <t>31</t>
  </si>
  <si>
    <t>Sarkaņi</t>
  </si>
  <si>
    <t>LEADER projekts "Kultūrvēsturiskā mantojuma un amatu prasmju skolas pilnveidošana Sarkaņu pagastā"</t>
  </si>
  <si>
    <t>VTP4 "Izglītības, sporta un brīvā laika pavadīšanas pakalpojumu attīstīšana", Rīcība Nr. 191., 207.</t>
  </si>
  <si>
    <t>32</t>
  </si>
  <si>
    <t>Kultūrvēsturiskā mantojuma un amatu prasmju skolas pilnveidošana Sarkaņu pagastā</t>
  </si>
  <si>
    <t>33</t>
  </si>
  <si>
    <t>Kalsnava</t>
  </si>
  <si>
    <t>LEADER projekts "J. Alunāna parka atjaunošana Madonas novada Kalsnavas pagastā"</t>
  </si>
  <si>
    <t>80 % no projektēšanas izmaksu finansējuma pašvaldība atgūs no ES fondiem pēc projekta īstenošanas                             (LEADER projektu konkura 4. kārta)</t>
  </si>
  <si>
    <t>34</t>
  </si>
  <si>
    <t xml:space="preserve">J.Alunāna parka atjaunošana Madonas novada Kalsnavas  pagastā </t>
  </si>
  <si>
    <t>35</t>
  </si>
  <si>
    <t>LEADER projekts "Sociālo pakalpojumu uzlabošana Madonas novada Kalsnavas pagastā"</t>
  </si>
  <si>
    <t>70 % no projektēšanas izmaksu finansējuma pašvaldība atgūs no ES fondiem pēc projekta īstenošanas                               (LEADER projektu konkura 4. kārta)</t>
  </si>
  <si>
    <t>VTP5 "Veselības aprūpes un sociālo pakalpojumu attīstīšana", Rīcība 250</t>
  </si>
  <si>
    <t>36</t>
  </si>
  <si>
    <t xml:space="preserve">Sociālo pakalpojumu uzlabošana Madonas novada  Kalsnavas pagastā </t>
  </si>
  <si>
    <t>37</t>
  </si>
  <si>
    <t>Jauniešu vasaras projekta līdzfinansējums - Valsts programma</t>
  </si>
  <si>
    <t>Pašvaldības līdzfinansējums programmai 10% no kopējām izmaksām</t>
  </si>
  <si>
    <t xml:space="preserve">Projektu plānots iesniegt 2017. gadā (marta mēnesī) </t>
  </si>
  <si>
    <t>VTP4 "Izglītības, sporta un brīvā laika pavadīšanas pakalpojumu attīstīšana", Rīcība Nr. 137</t>
  </si>
  <si>
    <t>38</t>
  </si>
  <si>
    <t>ERASMUS + projekta līdzfinansējums</t>
  </si>
  <si>
    <t>Pašvaldības līdzfinansējums programmai 10% kopējām izmaksām</t>
  </si>
  <si>
    <t>Projektu plānots iesniegt 2017. gadā (februāra vai jūnija mēnesī)</t>
  </si>
  <si>
    <t>2017.g. oktobris</t>
  </si>
  <si>
    <t>39</t>
  </si>
  <si>
    <t>Birānu tilta pār Aronas upi uz pašvaldības autoceļa Birāni - Misēni autoruzraudzībai, būvuzraudzībai un pārbūvei</t>
  </si>
  <si>
    <t>2014. gada Birānu tilta pār Aronas upi uz pašvaldības autoceļa Birāni - Misēni Aronas pagastā, Madonas novadā tiltu apsekošanas un nestspējas novērtējuma atskaite</t>
  </si>
  <si>
    <t>Tāme pielikumā</t>
  </si>
  <si>
    <t>VTP6 " Tehniskās infrastruktūras attīstīšana" Rīcība Nr. 259</t>
  </si>
  <si>
    <t>40</t>
  </si>
  <si>
    <t>Tilta pār Vesetas upi Pārupes ielā Jaunkalsnavā pārbūves būvprojekta izstrādei</t>
  </si>
  <si>
    <t>2014. gada  Tilta pār Vesetas upi Pārupes ielā, Jaunkalsnavā, Kalsnavas pagastā, Madonas novadā tiltu apsekošanas un nestspējas novērtējuma atskaite</t>
  </si>
  <si>
    <t>Līgums noslēgts</t>
  </si>
  <si>
    <t>2017.g. februāris</t>
  </si>
  <si>
    <t>41</t>
  </si>
  <si>
    <t>Tilta pār Vesetas upi Pārupes ielā Jaunkalsnavā autoruzraudzībai, būvuzraudzībai un pārbūvei</t>
  </si>
  <si>
    <t>42</t>
  </si>
  <si>
    <t>Projektēšana un autoruzraudzība pašvaldības autoceļiem, kas klasificējas Eiropas Savienības fondu pasākumā “Pamatpakalpojumi un ciematu atjaunošana lauku apvidos”</t>
  </si>
  <si>
    <t>Projektēšanas darbi pašvaldības ceļu infrastruktūras sakārtošanai (Kopā: 73,34 km) Eiropas Savienības fondu pasākumā “Pamatpakalpojumi un ciematu atjaunošana lauku apvidos” (90% finansējums atgūstams no ES fondiem)</t>
  </si>
  <si>
    <t>Izmaksu aprēķins pielikumā</t>
  </si>
  <si>
    <t>2017.gada jaunvāris (EUR 23 738,- )</t>
  </si>
  <si>
    <t>EUR 221 573,- atgūstams no ES fondu līdzekļiem 2017. un 2018.gados</t>
  </si>
  <si>
    <t>VTP2"Uzņēmējdarbības vides uzlabošana un ražošanas līdzekļu pieejamības un pietiekamības nodrošināšana", Rīcība NR.66., 259.</t>
  </si>
  <si>
    <t>43</t>
  </si>
  <si>
    <t>Būvuzraudzība pašvaldības autoceļiem, kas klasificējas Eiropas Savienības fondu pasākumā “Pamatpakalpojumi un ciematu atjaunošana lauku apvidos”</t>
  </si>
  <si>
    <t>Būvuzraudzības darbi pašvaldības ceļu infrastruktūras sakārtošanai (Kopā: 47,66 km) Eiropas Savienības fondu pasākumā “Pamatpakalpojumi un ciematu atjaunošana lauku apvidos” (90% finansējums atgūstams no ES fondiem)</t>
  </si>
  <si>
    <t>EUR 51 902,- atgūstams n o ES fondu līdzekļiem 2017. un 2018.gados</t>
  </si>
  <si>
    <t>44</t>
  </si>
  <si>
    <t>Zemes īpašumu dokumentācijas sakārtošana  pašvaldības autoceļiem, kas klasificējas Eiropas Savienības fondu pasākumā “Pamatpakalpojumi un ciematu atjaunošana lauku apvidos”</t>
  </si>
  <si>
    <t>Īpašumu ierakstīšana zemesgrāmatā, zemes ierīcības projektu izstrāde, zemes robežu plāna uzmērīšana pašvaldības autoceļiem, kas klasificējas Eiropas Savienības fondu pasākumā “Pamatpakalpojumi un ciematu atjaunošana lauku apvidos”</t>
  </si>
  <si>
    <t>45</t>
  </si>
  <si>
    <t>Būvprojekta izstrāde "Pievedceļa izbūvei uz kokapstrādes uzņēmumiem Bērzaunes pagastā"</t>
  </si>
  <si>
    <t>Projektēšanas darbi investīciju projektiem no Eiropas Savienības fondiem (85% finansējums atgūstams no ES fondiem)</t>
  </si>
  <si>
    <t>46</t>
  </si>
  <si>
    <t>Ielu rekonstrukcijai Sauleskalnā, Bērzaunes pagastā, Madonas novadā(Būvdarbi)</t>
  </si>
  <si>
    <t xml:space="preserve">ERAF projekts SAM </t>
  </si>
  <si>
    <t>kredīts + ERAF avanss</t>
  </si>
  <si>
    <t>2018.gada 3.ceturksnis</t>
  </si>
  <si>
    <t>Uzņēmējdarbības , Attīstības nodaļa</t>
  </si>
  <si>
    <t>VTP6"Tehniskās infrastruktūras attīstīšana", Rīcība Nr. 260</t>
  </si>
  <si>
    <t>47</t>
  </si>
  <si>
    <t>Būvprojekta izstrāde "Avotu un Smilšu ielas pārbūvei Madonā"</t>
  </si>
  <si>
    <t>48</t>
  </si>
  <si>
    <t>Būvprojekta izstrāde "Piebraucamo ceļu un stāvvietu izbūvei pie ēkas Saules ielā 17, Madonā"</t>
  </si>
  <si>
    <t>2016. gada 28. aprīļa Madonas novada pašvaldības domes lēmums Nr.198 (protokols Nr.9, 9.p) par auto stāvlaukuma izbūvi un satiksmes organizāciju iekškvartālā starp Saules, Tirgus, Blaumaņa un Raiņa ielām Madonā</t>
  </si>
  <si>
    <t>Lēmums pielikumā</t>
  </si>
  <si>
    <t>2017.g.jūnijs</t>
  </si>
  <si>
    <t>49</t>
  </si>
  <si>
    <t>Būvprojekta izstrāde "Pašvaldības autoceļa uz Smeceres sila sporta bāzi pārbūve Lazdonas pagastā, Madonas novadā"</t>
  </si>
  <si>
    <t>50</t>
  </si>
  <si>
    <t xml:space="preserve">Būvprojekta izstrāde "Cesvaines ielas (posmā no Saules ielas līdz Rūpniecības ielai) pārbūve Madonā" </t>
  </si>
  <si>
    <t>51</t>
  </si>
  <si>
    <t xml:space="preserve">Būvprojekta izstrāde Gaujas ielas (posmā no Rūpniecības ielas līdz Saules ielai) pārbūve Madonā" </t>
  </si>
  <si>
    <t>52</t>
  </si>
  <si>
    <t>Būvprojekta izstrāde "Valdemāra bulvāra un Ausekļa ielas (posmā no Raiņa ielas līdz Kalna ielai) pārbūvei Madonā"</t>
  </si>
  <si>
    <t>53</t>
  </si>
  <si>
    <t>Būvprojekta izstrāde "Parka ielas pārbūvei Madonā"</t>
  </si>
  <si>
    <t>54</t>
  </si>
  <si>
    <t>Būvprojekta izstrāde "Ērgļu ielas pārbūvei Madonā"</t>
  </si>
  <si>
    <t>55</t>
  </si>
  <si>
    <t>Tehniskā projekta izstrāde Madonas kapu paplašināšanai</t>
  </si>
  <si>
    <t>Lēmums par lokālplānojuma izstrādes uzsākšanu Madonas pilsētas teritorijas daļai starp esošo kapsētu, Rūpniecības ielu, Lazdu ielu un zemes vienību ar kad.Nr. 7001010135</t>
  </si>
  <si>
    <t>Pilsētas pārvalde, Attīstības nodaļa</t>
  </si>
  <si>
    <t>RV 6.4. Pašvaldības īpašumu un novada teritorijas sakārtošana, Rīcība Nr. 302</t>
  </si>
  <si>
    <t>56</t>
  </si>
  <si>
    <t>Būvdarbi Madonas pilsētas kapu paplašināšanai</t>
  </si>
  <si>
    <t>57</t>
  </si>
  <si>
    <t>Būvprojekta izstrāde kinoteārta "Vidzeme" jumta atjaunošanai</t>
  </si>
  <si>
    <t>Noslēgts līgums</t>
  </si>
  <si>
    <t>VTP4"Izglītības, kultūras, sporta un brīvā laika pavadīšanas pakalpojumu attīstīšana", Rīcība Nr. 181</t>
  </si>
  <si>
    <t>58</t>
  </si>
  <si>
    <t xml:space="preserve">Smeceres sila slēpošanas un bilatlona tarses būvniecības ieceres iztrādāšanai </t>
  </si>
  <si>
    <t>VTP4 "Izglītības, kultūras, sporta un brīvā laika pavadīšanas pakalpojumu attīstīšana", Rīcība Nr.209</t>
  </si>
  <si>
    <t>59</t>
  </si>
  <si>
    <t>Madonas pilsētas un Barkavas ciema ielu un parku apgaismojuma tīklu eneregoefektivitātes paaugstināšanas projektēšana</t>
  </si>
  <si>
    <t>VTP6 "Tehniskās infrastruktūras attīstīšana", Rīcība nr. 304., 299</t>
  </si>
  <si>
    <t>60</t>
  </si>
  <si>
    <t xml:space="preserve">Ļaudona </t>
  </si>
  <si>
    <t>Ļaudonas pansionāta lifta projektēšana un būvniecība</t>
  </si>
  <si>
    <t>VTP5 "Veselības aprūpes un sociālo pakalpojumu attīstīšana", Rīcība Nr.256</t>
  </si>
  <si>
    <t>61</t>
  </si>
  <si>
    <t>Madonas kinoteātra "Vidzeme" jumta un ugunsdzēsības sistēmas atjaunošanai, telpu kosmētiskajam remontam</t>
  </si>
  <si>
    <t>62</t>
  </si>
  <si>
    <t>Madonas muzeja ēkas Madonā, Skolas ielā 10A energoefektivitātes paaugstināšana</t>
  </si>
  <si>
    <t>VTP4"Izglītības, kultūras, sporta un brīvā laika pavadīšanas pakalpojumu attīstīšana", Rīcība Nr. 172.,277</t>
  </si>
  <si>
    <t>63</t>
  </si>
  <si>
    <t>Ēkas energoefektivitātes paaugstināšana sociālajai mājai Parka ielā 6, Madonā</t>
  </si>
  <si>
    <t>Pašvaldības finansējums/kredīts</t>
  </si>
  <si>
    <t>VTP6 "Tehniskās infrastruktūras attīstīšana", Rīcība Nr.277</t>
  </si>
  <si>
    <t>64</t>
  </si>
  <si>
    <t xml:space="preserve">Pašvaldības adminstrācijas ēkas ieejas pārbūve un labiekartošana un skatu tornītis </t>
  </si>
  <si>
    <t>VTP6 "Tehniskās infrastruktūras attīstīšana", Rīcība Nr.292</t>
  </si>
  <si>
    <t>65</t>
  </si>
  <si>
    <t>Projekts "Pašvaldības nozīmes koplietošanas grāvju 41495:18 un 41495:30 atjaunošana Madonas novada Liezēres pagastā</t>
  </si>
  <si>
    <t>2017.gada 2.cet.</t>
  </si>
  <si>
    <t>2017.g. nov. 36000</t>
  </si>
  <si>
    <t>Attīstības nodala</t>
  </si>
  <si>
    <t>VTP 7 "Dzīves vides drošība" Rīcība 327. ,17.</t>
  </si>
  <si>
    <t>66</t>
  </si>
  <si>
    <t>Projekts "Pašvaldības nozīmes koplietošanas grāvju 423133:07 un 423133:08 atjaunošana Madonas novada Praulienas pagastā</t>
  </si>
  <si>
    <t xml:space="preserve"> 90% no attiecināmajām izmaksām</t>
  </si>
  <si>
    <t>67</t>
  </si>
  <si>
    <t>novads</t>
  </si>
  <si>
    <t>Tautas tērpu iegāde Madonas novada amatiermākslas kolektīviem</t>
  </si>
  <si>
    <t>kredīts/pašvaldības finansējums</t>
  </si>
  <si>
    <t xml:space="preserve"> 70% no attiecināmajām izmaksām</t>
  </si>
  <si>
    <t>VTP4"Izglītības, kultūras, sporta un brīvā laika pavadīšanas pakalpojumu attīstīšana", Rīcība Nr. 171</t>
  </si>
  <si>
    <t>68</t>
  </si>
  <si>
    <t xml:space="preserve">Būvprojektu izstrādei citiem ES fondu projektiem 2017.gadā </t>
  </si>
  <si>
    <t>VTP6 " Tehniskās infrastruktūras attīstīšana" Rīcība Nr. 281</t>
  </si>
  <si>
    <t>69</t>
  </si>
  <si>
    <t>Siltumtīklu uzņēmums</t>
  </si>
  <si>
    <t>Būvprojektu izstrāde katlu māju pārbūvēm</t>
  </si>
  <si>
    <t>Tai skaitā četru katlu māju rekonstrukcija (Barkavas, Dzelzavas, Ozola, Kusa)</t>
  </si>
  <si>
    <t>Attīstības nodaļa/Siltumtīklu uzņēmums</t>
  </si>
  <si>
    <t>70</t>
  </si>
  <si>
    <t>Būvprojektu ekspertīžu veikšanai</t>
  </si>
  <si>
    <t>71</t>
  </si>
  <si>
    <t>Topogrāfisko materiālu, uzmērījumu un monitoringa mērījumu sagatavošana</t>
  </si>
  <si>
    <t>VTP4"Izglītības, kultūras, sporta un brīvā laika pavadīšanas pakalpojumu attīstīšana", Rīcība Nr.131.,153., 211.</t>
  </si>
  <si>
    <t>72</t>
  </si>
  <si>
    <t>Madonas pilsētas vidussskolas ēku kompleksa un stadiona pārbūves Valdemāra bulvārī 6, Madonā tehniskā projekta iztsrādei</t>
  </si>
  <si>
    <t>Noslēgts līgums ar SIA "Livland Group"</t>
  </si>
  <si>
    <t>ERAF projekts 85% atgūstams no ES struktūrfonsdu līdzekļiem</t>
  </si>
  <si>
    <t>2017.g. janvāris (EUR 20582,- pirmais maksājums)</t>
  </si>
  <si>
    <t>EUR 58 316 atgūstams n o ES fondu līdzekļiem 2018.gadā</t>
  </si>
  <si>
    <t>Attīstības nodaļa Izglītības nodaļa</t>
  </si>
  <si>
    <t>73</t>
  </si>
  <si>
    <t>Zemes iegāde Madonas 1.VSK stadiona vajadzībām Gaujas iela 6, Madona</t>
  </si>
  <si>
    <t xml:space="preserve">Ja nepērk nevar turpināt Skolas stadiona atjaunošanas projektu. </t>
  </si>
  <si>
    <t>VTP4"Izglītības, kultūras, sporta un brīvā laika pavadīšanas pakalpojumu attīstīšana", Rīcība Nr.142.</t>
  </si>
  <si>
    <t>74</t>
  </si>
  <si>
    <t>Madonas Valsts ģimnāzijas internāta ēkas Tirgus ielā 3 pārbūves tehniskā projekta iztrāde</t>
  </si>
  <si>
    <t>VTP4"Izglītības, kultūras, sporta un brīvā laika pavadīšanas pakalpojumu attīstīšana", Rīcība Nr.131.,153., 140.</t>
  </si>
  <si>
    <t>75</t>
  </si>
  <si>
    <t xml:space="preserve">Madona </t>
  </si>
  <si>
    <t>Madonas (2.VSK) Valsts ģimnāzijas ēku kompleksa un stadiona pārbūves Skolas ielā 10, Madonā, Skolas ielā 10 tehniskā projekta izstrādei</t>
  </si>
  <si>
    <t>Noslēgts līgums ar SIA "Ceturtais stils"</t>
  </si>
  <si>
    <t>2017.g. janvāris (EUR 16702,- pirmais maksājums)</t>
  </si>
  <si>
    <t>EUR 47 322,- atgūstams n o ES fondu līdzekļiem 2018.gadā</t>
  </si>
  <si>
    <t>VTP4"Izglītības, kultūras, sporta un brīvā laika pavadīšanas pakalpojumu attīstīšana", Rīcība Nr.131.,153., 140., 211</t>
  </si>
  <si>
    <t>76</t>
  </si>
  <si>
    <t>Pašvaldības attīstības programmas investīciju plāna darbības programmas "Izaugsme un nodarbinātība"8.1.2.specifiskā atbalsta mērķa  projekts "Uzlabot vispārējās izglītības iestāžu mācību vidi"</t>
  </si>
  <si>
    <t>ERAF projekts SAM 8.1.2.</t>
  </si>
  <si>
    <t>kredīts + avanss</t>
  </si>
  <si>
    <t>2017.g-2019.g.</t>
  </si>
  <si>
    <t>2020.g.</t>
  </si>
  <si>
    <t xml:space="preserve">VTP4"Izglītības, kultūras, sporta un brīvā laika pavadīšanas pakalpojumu attīstīšana", </t>
  </si>
  <si>
    <t>77</t>
  </si>
  <si>
    <t>Madonas sporta centra fasādes apdares remontam (matālkontrukciju krāsojums, jumta parapetu remonts)</t>
  </si>
  <si>
    <t>78</t>
  </si>
  <si>
    <t>Madonas sporta centra cokolstāva telpu pārbūvei</t>
  </si>
  <si>
    <t>VTP4"Izglītības, kultūras, sporta un brīvā laika pavadīšanas pakalpojumu attīstīšana", Rīcība Nr.209</t>
  </si>
  <si>
    <t>79</t>
  </si>
  <si>
    <t>Lazdonas pagasts</t>
  </si>
  <si>
    <t>Zemes iegāde Smeceres sila slēpošanas trases paplašināšanai</t>
  </si>
  <si>
    <t>80</t>
  </si>
  <si>
    <t>Dzelzava</t>
  </si>
  <si>
    <t>Autoceļa Krampāni- Sīmašas pārbūve Dzelzavas pagastā, Madonas novadā (trases garums 0,83 km)</t>
  </si>
  <si>
    <t>Zemkopības ministrija</t>
  </si>
  <si>
    <t>Zemkopības ministrija/kredīts</t>
  </si>
  <si>
    <t>2017.gada 2. cet.</t>
  </si>
  <si>
    <t>VTP6"Tehniskās infrastruktūras attīstīšana", Rīcība Nr. 259</t>
  </si>
  <si>
    <t>81</t>
  </si>
  <si>
    <t>Autoceļa Zīles - Stradi-Gribažas pārbūve Dzelzavas pagastā (trases garums 2,24 km)</t>
  </si>
  <si>
    <t>82</t>
  </si>
  <si>
    <t>Autoceļa Rīta iela - Krieviņi  un Muižnieki - Krieviņi pārbūve Sarkaņu pagastā, Madonas novadā (trases garums 2.49 km)</t>
  </si>
  <si>
    <t>83</t>
  </si>
  <si>
    <t>Autoceļa Poteri - Poļvarka pārbūve Sarkaņu pagastā , Madonas novadā (trases garums 4,80 km)</t>
  </si>
  <si>
    <t>84</t>
  </si>
  <si>
    <t>Ošupe</t>
  </si>
  <si>
    <t>Autoceļa Kalnagals - Ozoliņi pārbūve Ošupes pagastā, Madonas novadā (trases garums 4,92 m)</t>
  </si>
  <si>
    <t>85</t>
  </si>
  <si>
    <t>Autoceļa Krastiņi - Siliņi pārbūve Dzelzavas pagastā, Madonas novadā (trases garums 0,45 km)</t>
  </si>
  <si>
    <t>86</t>
  </si>
  <si>
    <t>Autoceļa Rupsala - Raudupe pārbūve Ošupes pagastā, madonas novadā (trases garums 7,79 km</t>
  </si>
  <si>
    <t>87</t>
  </si>
  <si>
    <t>Autoceļa Poteri – Sarkaņi pārbūve Sarkaņu pagastā, Madonas novadā (trases garums 7,90km)</t>
  </si>
  <si>
    <t>2017.gada 3. cet.</t>
  </si>
  <si>
    <t>88</t>
  </si>
  <si>
    <t>Autoceļu Ezergali – Mežāres un Sāviena – Ķunci pārbūve Ļaudonas pagastā, Madonas novadā (trases garums 2,56km)</t>
  </si>
  <si>
    <t>89</t>
  </si>
  <si>
    <t>Autoceļu Silnieki – Dobsalas un Dravsalas - Auziņas – Trākši pārbūve Praulienas pagastā, Madonas novadā (trases garums 5,77km)</t>
  </si>
  <si>
    <t>90</t>
  </si>
  <si>
    <t>Autoceļa Grandupes – Bučauska pārbūve Dzelzavas pagastā, Madonas novadā (trases garums 0,18km)</t>
  </si>
  <si>
    <t>91</t>
  </si>
  <si>
    <t>Autoceļa Noras – Zemgaļi pārbūve Ošupes pagastā, Madonas novadā (trases garums 3,69km)</t>
  </si>
  <si>
    <t>92</t>
  </si>
  <si>
    <t>Autoceļa Vārpas – Smiltnieki pārbūve Ošupes pagastā, Madonas novadā (trases garums 1,41km)</t>
  </si>
  <si>
    <t>93</t>
  </si>
  <si>
    <t>Autoceļa Iecelnieki – Tropi pārbūve Ošupes pagastā, Madonas novadā (trases garums 1,60km)</t>
  </si>
  <si>
    <t>94</t>
  </si>
  <si>
    <t>Vestiena</t>
  </si>
  <si>
    <t>Autoceļa Kalnsētas – Vērnieki pārbūve Vestienas pagastā, Madonas novadā  (trases garums 0,88km)</t>
  </si>
  <si>
    <t>95</t>
  </si>
  <si>
    <t>Apkures un ventilācijas sistēmas atjaunošana Vestienas muižas ēkā</t>
  </si>
  <si>
    <t>VTP 4 "Izglītības, kultūras, sporta un brīvā laika pavadīšanas pakalpojumu attīstīšana", Rīcība nr.141</t>
  </si>
  <si>
    <t>96</t>
  </si>
  <si>
    <t>Ceļš Madonas šoseja - Saukas purvs</t>
  </si>
  <si>
    <t>ERAF, VARAM</t>
  </si>
  <si>
    <t>2019.gada 3.cet.</t>
  </si>
  <si>
    <t>97</t>
  </si>
  <si>
    <t>Valsts būvniecības kontroles parbaudes ziņojumā uzrādīto neatbilstību novēršanai</t>
  </si>
  <si>
    <t>2017. septembris</t>
  </si>
  <si>
    <t>VTP4"Izglītības, kultūras, sporta un brīvā laika pavadīšanas pakalpojumu attīstīšana", Rīcība Nr.228</t>
  </si>
  <si>
    <t>98</t>
  </si>
  <si>
    <t>Valsts būvniecības kontroles biroja konstatēto trūkumu novēršana Madonas kultūras namā</t>
  </si>
  <si>
    <t>2018. marts</t>
  </si>
  <si>
    <t>VTP4"Izglītības, kultūras, sporta un brīvā laika pavadīšanas pakalpojumu attīstīšana", Rīcība Nr.171</t>
  </si>
  <si>
    <t>99</t>
  </si>
  <si>
    <t>Aktīvās atpūtas laukuma izveide Liezēres pagasta Ozolos</t>
  </si>
  <si>
    <t>Aprīkojuma iegāde Dzelzavas pagasta kultūras namam</t>
  </si>
  <si>
    <t>Kopā:</t>
  </si>
  <si>
    <t>Gruntsūdeņu novēršanu Kusas pamatskolas  pagrabstāva telpās</t>
  </si>
  <si>
    <t>Būvniecības valsts kontroles biroja lēmums par gruntsūdeņu novēršanu Kusas pamatskolas  pagrabstāva telpās 2017. gadā</t>
  </si>
  <si>
    <t>SAB "Smeceres sils" mototrases attīstība</t>
  </si>
  <si>
    <t>mērķdotācija</t>
  </si>
  <si>
    <t>VTP 4 "Izglītības, kultūras, sporta un brīvā laika pavadīšanas pakalpojumu attīstīšana", Rīcība nr.209</t>
  </si>
  <si>
    <t>Dārza ielas elektrības pieslēgums</t>
  </si>
  <si>
    <t>Administratīvās ēkas vienkāršotā fasādes atjaunošana Blaumaņa ielā 3</t>
  </si>
  <si>
    <t>2016.gada 16.novembra domes lēmums Nr.611</t>
  </si>
  <si>
    <t>SAB "Smeceres sils"bāzes attīstība, PVN par 2016.gada decembra būvdarbiem</t>
  </si>
  <si>
    <t>Būvprojektu izstrāde un autoruzraudzība pašvaldības ceļu infrastruktūras sakārtošanai  (uzsākto projektu pabeigšanai)</t>
  </si>
  <si>
    <t>SAB "Smeceres sils"bāzes attīstība</t>
  </si>
  <si>
    <t>Pagastu pārvaldes</t>
  </si>
  <si>
    <r>
      <t>Kusas pamatskolas ēdināšanas blokam grīdas flīžu nomaiņa 260 m</t>
    </r>
    <r>
      <rPr>
        <vertAlign val="superscript"/>
        <sz val="11"/>
        <rFont val="Times New Roman"/>
        <family val="1"/>
        <charset val="186"/>
      </rPr>
      <t>2</t>
    </r>
  </si>
  <si>
    <t>Katlu mājas rekonstrukcija - granulu katls Lauteres kultūras namā</t>
  </si>
  <si>
    <t>VTP 4 "Izglītības, kultūras, sporta un brīvā laika pavadīšanas pakalpojumu attīstīšana", Rīcība nr.171</t>
  </si>
  <si>
    <t>Melioratoru ielas remonts Kusā, gājēju ietves izbūve (400m)</t>
  </si>
  <si>
    <t>VTP 6 "Tehniskās infrastruktūras attīstība" Rīcība Nr.294</t>
  </si>
  <si>
    <t>Telpu remonts kultūras nama 2. stāvā un  griestu un sienas remontu KN lielajā zālē</t>
  </si>
  <si>
    <t>Telpu kosmētiskias remonts pēc sastādītajām remontdarbu tāmēm.</t>
  </si>
  <si>
    <t>Darbus veic Barkavas īpašumu uzturēšanas nodaļas remontstrādnieki. Remonts 2.st. divās telpās uzsākts 2017.g. janvārī</t>
  </si>
  <si>
    <t>Izbūvēt gumijotu laukumu bērnudārza zaļajā zonā</t>
  </si>
  <si>
    <t>Bērnudārza teritorijas labiekārtošanai.</t>
  </si>
  <si>
    <t>Plānots izpildīt 2017.g. vasarā</t>
  </si>
  <si>
    <t>Ventilācijas iekārtu remonts bērnudārzā</t>
  </si>
  <si>
    <t>2016.g. ieplānots ventilācijas iekārtu remonts.</t>
  </si>
  <si>
    <t>Speciālisti apsekoja iekārtas 2017.g. janvāra beigās.</t>
  </si>
  <si>
    <t>Linoleja nomaiņa 2 mācību kabinetos, žalūziju uzstādīšana 2 mācību kabinetos un aktu zālē, apgaismojuma nomaiņa 2 mācību kabinetos, gaiteņa remonts 2 stāvā, baseina flīžu nomaiņa, radiatoru maiņa</t>
  </si>
  <si>
    <t>Telpu kosmētiskias remonts pēc p-skolas iesniegtā pieprasījuma.</t>
  </si>
  <si>
    <t>2016. gadā nepabeigtie darbi gājēju celiņa atjaunošanai Skolas ielā Barkavā</t>
  </si>
  <si>
    <t xml:space="preserve">Atlikušie teritorijas labiekārtošanas un asfaltēšanas darbi. </t>
  </si>
  <si>
    <t>Barkavas pamatskolas zēnu un meiteņu tualešu renovācija 1.stāvā</t>
  </si>
  <si>
    <t>Tualetēs nav veikts remonts kopš p-skolas būvniecības.</t>
  </si>
  <si>
    <t xml:space="preserve">Ventilācijas sistēmas izbūve Barkavas pansionāta telpās </t>
  </si>
  <si>
    <t>Pansionātā telpās nav ventilācijas sistēmas. Projekta izstrādes laikā tika konstatēts, ka sanmezgli neatbilst normatīviem, tāpēc ir nepieciešama to pārbūve.</t>
  </si>
  <si>
    <t xml:space="preserve">Tiek izstrādāts projekts/specifikācija. Nepieciešamos darbus var veikt kārtās. </t>
  </si>
  <si>
    <t>VTP5 "Veselības aprūpes un sociālo pakalpojumu attīstīšana"</t>
  </si>
  <si>
    <t>Kanalizācijas sistēmas sakārtošana</t>
  </si>
  <si>
    <t>AS "Madonas ūdenim" plānojot ūdenssaimniecības pārņemšanu ir veikta kanalizācijas sistēmas izpēte un lai mazinātu infiltrācijas nokļūšanu kanalizācijas sistēmā ir nepieciešama sistēmas pārbūve.</t>
  </si>
  <si>
    <t>AS "Madonas ūdens" izstrādāta kontroltāme un shēma sistēmas pārbūvei.</t>
  </si>
  <si>
    <t>VTP6"Tehniskās infrastruktūras attīstīšana", Rīcība Nr. 272</t>
  </si>
  <si>
    <t>Pamatskolas krāšņu remonts</t>
  </si>
  <si>
    <t>PII Vārpiņa ēkas pārbūve, sporta zāles un stadiona izbūve skolas un PII vajadzībām</t>
  </si>
  <si>
    <t>Gājēju celiņa Bērzaune - Sauleskalns izbūve darbu uzsākšanai</t>
  </si>
  <si>
    <t>Gājēju celiņa Bērzaune - Sauleskalns izbūve</t>
  </si>
  <si>
    <t>Administratīvās ēkas Gaiziņa ielā 7 siltummezgla izbūve</t>
  </si>
  <si>
    <t>Palīgēku (šķūnīšu) izbūve dzīvojamai mājai Tauriņi - 1</t>
  </si>
  <si>
    <t>Bērzaunes un Grostonas kapu digitalizācija</t>
  </si>
  <si>
    <t>Elektroinstalācijas nomaiņa pamatskolā</t>
  </si>
  <si>
    <t>Internātskolas ēkas siltināšana,sporta zāles logu un grīdas maiņa, radiatoru maiņa, elektroinstalācijas nomaiņa, jumtiņa pie ieejas durvīm nomaiņa</t>
  </si>
  <si>
    <t>Kultūras nama pievadceļu, laukuma bruģis</t>
  </si>
  <si>
    <t>Pansionāta celiņu izveide, apzaļumošana</t>
  </si>
  <si>
    <t>Laternas pansionātam</t>
  </si>
  <si>
    <t>Malkas nojume pansionātam</t>
  </si>
  <si>
    <t>PII 1.grupas garderobes un virtuves remonts</t>
  </si>
  <si>
    <t>Centrālapkures ievilkšana pamatskolā</t>
  </si>
  <si>
    <t>Pamatskolas saimniecības ēka būvniecība</t>
  </si>
  <si>
    <t>Gājēju centrālais celiņš</t>
  </si>
  <si>
    <t>Stāvlaukums pie pamatskolas</t>
  </si>
  <si>
    <t>Elektroinstalācijas nomaiņa PII</t>
  </si>
  <si>
    <t>Radiatoru nomaiņa PII</t>
  </si>
  <si>
    <t>Pagasta pārvaldes telpu pārplānošana un remonts</t>
  </si>
  <si>
    <t>Pamatskolas un sporta zāles ventilacijas renovācija</t>
  </si>
  <si>
    <t>Pamatskolas skolotāju istabas, garderobes  telpu remonts</t>
  </si>
  <si>
    <t>PII "Lācītis Pūks"grupas telpu ,sporta zāles remonts</t>
  </si>
  <si>
    <t xml:space="preserve"> PII grupu grīdas seguma  nomaiņa</t>
  </si>
  <si>
    <t>Jauniešu centra ēkas Vesetas ielā 4 apkures sistēmas renovācija</t>
  </si>
  <si>
    <t>Pārvaldes ēkas Pārupes ielā 2 fasādes remonts</t>
  </si>
  <si>
    <t>Pārvaldes ēkas Vesetas ielā 2 logu nomaiņa ēkas jumta fasādē un  kabinetos</t>
  </si>
  <si>
    <t>Āra kāpņu uz ēku Pārupes ielā 2 remonts</t>
  </si>
  <si>
    <t>Ceļa posma ''Čiekurkalte-Rozas seguma atjaunošana</t>
  </si>
  <si>
    <t>VTP 6 "Tehniskās infrastruktūras attīstība" Rīcība Nr.264</t>
  </si>
  <si>
    <t>Veckalnavas kapsētas kapličas rekonstrukcijas projekta izstrāde un kapličas rekontrukcija</t>
  </si>
  <si>
    <t>VTP 6 "Tehniskās infrastruktūras attīstība" Rīcība Nr.300</t>
  </si>
  <si>
    <t>Dārza ielas asfalts 200 m</t>
  </si>
  <si>
    <t>Ugunsdrošības sistēmas ierīkošana 2,un 3.stāvā pamatskolā</t>
  </si>
  <si>
    <t>Pamatskolas sporta laukuma seguma atjaunošana 400 kv.m.</t>
  </si>
  <si>
    <t xml:space="preserve">B/dārza ēkas un 2 šķūņu jumtu remonts </t>
  </si>
  <si>
    <t>BJĀAC Ozoli 1.stāva koridora remonts</t>
  </si>
  <si>
    <t>Ēkas Vidzemes iela1(ambulance)remonts(jumta nomaiņa).</t>
  </si>
  <si>
    <t xml:space="preserve"> Pamatskolas zēnu ,meiteņu dušas telpu  remonts </t>
  </si>
  <si>
    <t>Pamatskolas stadiona renovācija(skrejceļa seguma atjaunošana,laukuma zālāja atjaunošana)</t>
  </si>
  <si>
    <t xml:space="preserve"> Ūdenstorņa Liezērē rekonstrukcija ( tūrisma objekta izveide)</t>
  </si>
  <si>
    <t>VTP Tehniskās infrastruktūras attīstīšana"Rīcība Nr.273</t>
  </si>
  <si>
    <t>Skursteņu, krāšņu remonti pašvaldībai piederošajām ēkām: Pumpuri2 eur3653, Pumpuri3 eur1323, Ozolskola eur1741, Gulbeni eur1335.</t>
  </si>
  <si>
    <t>VTP Tehniskās infrastruktūras attīstīšana"Rīcība Nr.292</t>
  </si>
  <si>
    <t>Liezēres ciema Ozolkalna kanalizācijas sistēmas izbūve</t>
  </si>
  <si>
    <t>VTP 6 "Tehniskās infrastruktūras attīstība" Rīcība Nr.272</t>
  </si>
  <si>
    <t>Kanalizācijas sistēmas rekonstrukcija  Kalnakrogā</t>
  </si>
  <si>
    <t>Pamatskolas siltumapgādes sistēmas skalošana</t>
  </si>
  <si>
    <t>Pašvaldībai piederošās daudzdzīvokļu mājas Brīvibas ielā 9  iekšējo kanalizācijas tīklu pārbūve- esošie ir avārijas stāvoklī.
Fasādes remonts- vietām izveidojušies caurumi, kuri jāaizmūrē.</t>
  </si>
  <si>
    <t xml:space="preserve">Lietus ūdens kanalizācijas sistēmas izbūve PII ēkai </t>
  </si>
  <si>
    <t>Malkas novietne pie katlu mājas Aiviekstes ielā ~100m2</t>
  </si>
  <si>
    <t>Mētriena</t>
  </si>
  <si>
    <t xml:space="preserve">Feldšerpunkta iekārtošana bibliotēkas tēlpās </t>
  </si>
  <si>
    <t>Īpašumā ešošās  mājas "Zīles"jumta remonts, un noteku izbūve</t>
  </si>
  <si>
    <t>Pagastam piederošo dzīvokļu mājā Dimanti dūmvada izbūve</t>
  </si>
  <si>
    <t>Pamatskolas malkas šķūņa būvniecība</t>
  </si>
  <si>
    <t>Īpašumā ešošo māju "Krasti" un Pīlāri"jumta seguma nomaiņa,"dūmvada  izbūve</t>
  </si>
  <si>
    <t>Pamatskolas sporta zālē ventilācijas atjaunošana</t>
  </si>
  <si>
    <t>Pārvaldes foajē telpas remonts,ārdurvju nomaiņa</t>
  </si>
  <si>
    <t>VTP6"Tehniskā sinfrastruktūras attīstīšana", Rīcība Nr.262.</t>
  </si>
  <si>
    <t>Kapličas izbūve Ozolkalna kapos,žoga izveidošana ap kapiem,elektrības ierīkošana</t>
  </si>
  <si>
    <t>Pamatskolas rotaļu laukuma ierobežošana, labiekārtošana</t>
  </si>
  <si>
    <t>Pagasta teritorijas labiekārtošana( Kroļļi)</t>
  </si>
  <si>
    <t>VTP6"Tehniskā sinfrastruktūras attīstīšana", Rīcība Nr.294.</t>
  </si>
  <si>
    <t>Aktīvās atpūtas centra baseina telpu kosmētiskais remonts</t>
  </si>
  <si>
    <t>Rotaļu laukuma izveide Degumnieku PII</t>
  </si>
  <si>
    <t>Sanitārā mezgla pārbūve un pievienošana pie centrālā ūdensvada un kanalizācijas ārējā bibliotēkas izdales punktā Ošupē</t>
  </si>
  <si>
    <t>Autobusa pieturas Ošupē jumta seguma atjaunošana, griestu un sienu krāsošana</t>
  </si>
  <si>
    <t>Inventarizācijas lietas aktualizācija Degumnieku skolai, sakarā ar pārbūvēm</t>
  </si>
  <si>
    <t>Pēc VUGD pārbaudes akta - tautas nama skatuves aizkaru apstrāde ar ugunsaizsardzības līdzekļiem</t>
  </si>
  <si>
    <t>Degumnieku skolas un Saieta nama ēku tehniskā apsekošana, sakarā ar izmaiņām būvniecības likumā</t>
  </si>
  <si>
    <t>VTP 4 "Izglītības, kultūras, sporta un brīvā laika pavadīšanas pakalpojumu attīstīšana", Rīcība nr.207</t>
  </si>
  <si>
    <t>Telpu remonts Degumnieku skolā (internāta telpas)</t>
  </si>
  <si>
    <t>2016.gada 20.decembra domes lēmums nr.658</t>
  </si>
  <si>
    <t>Vecās skolas ēkas konservācija</t>
  </si>
  <si>
    <t>Rupsalas skola apkure</t>
  </si>
  <si>
    <t>Ošupes pagasta saieta nama administratīvās ēkas fasādes un ventilācijas vienkāršotā renovācija</t>
  </si>
  <si>
    <t>Ošupes pagasta saieta nama pagrabstāva izbūve</t>
  </si>
  <si>
    <t>Estrādes un muzeja ēku tekošais remonts, uzstādīta videonovērošana, pieslēgts internets O.Kalpaka dzimtās mājas "Liepsalas"</t>
  </si>
  <si>
    <t>VTP 4 "Izglītības, kultūras, sporta un brīvā laika pavadīšanas pakalpojumu attīstīšana", Rīcība nr.190</t>
  </si>
  <si>
    <t>Niedru apkures katlu uzstādīšana, niedru pļaušanas tehnoloģijas ieviešana Degumnieku skolas katlu mājā</t>
  </si>
  <si>
    <t>VTP6"Tehniskā sinfrastruktūras attīstīšana", Rīcība Nr.267., 268.</t>
  </si>
  <si>
    <t>Degumnieku lidlauka renovācija, pievadceļa renovācija, esošā angāra rekonstrukcija, jauna angāra izbūve, elektroenerģijas pieslēgšana</t>
  </si>
  <si>
    <t>Virtuves palīgtelpu remonts un siltummezgla pārbūve</t>
  </si>
  <si>
    <t>Skatuves pārbūve un aprīkojuma uzstādīšana</t>
  </si>
  <si>
    <t>Katlu mājas remonts</t>
  </si>
  <si>
    <t>VTP6"Tehniskā sinfrastruktūras attīstīšana", Rīcība Nr.281</t>
  </si>
  <si>
    <t>Gājēju celiņa izbūve 300m (Alejas iela – PII Pasaciņa)</t>
  </si>
  <si>
    <t>VTP6"Tehniskā sinfrastruktūras attīstīšana", Rīcība Nr.260</t>
  </si>
  <si>
    <t>Krāšņu pārmūrēšana muzeja telpās (Sarkaņu pamatskolā)</t>
  </si>
  <si>
    <t>Cietā seguma atjaunošana un gājēju celiņu ierīkošana Biksēres ciema centrā</t>
  </si>
  <si>
    <t>Cietā seguma atjaunošana ceļam no Biksēres ciema centra uz pagasta pārvaldi  (860 m)</t>
  </si>
  <si>
    <t>Sarkaņu kapu kapličas renovācija</t>
  </si>
  <si>
    <t>VTP6"Tehniskā sinfrastruktūras attīstīšana", Rīcība Nr.300</t>
  </si>
  <si>
    <t>Pagasta pārvaldes administratīvās ēkas 2.stāva telpu remonts</t>
  </si>
  <si>
    <t>Dzīvojamās mājas "Kalnagravas 1" rekonstrukcijas un siltināšanas projekta izstrāde</t>
  </si>
  <si>
    <t>Dzīvojamās mājas "Kalnagravas 1" rekonstrukcija un siltināšana</t>
  </si>
  <si>
    <t>Daudzdzīvokļu mājas "Airītes" renovācija</t>
  </si>
  <si>
    <t>Daudzdzīvokļu mājas "Liekumi" renovācija</t>
  </si>
  <si>
    <t>Skolas apkures sakārtošana</t>
  </si>
  <si>
    <t>Projektēšana katlu mājai</t>
  </si>
  <si>
    <t>Pamatskolas klases remonts</t>
  </si>
  <si>
    <t>PI grupu kosmētiskais remonts</t>
  </si>
  <si>
    <t>Pagasta pārvaldes telpu kosmētiskais remonts</t>
  </si>
  <si>
    <t>Dzīvojamās mājas "Kalnāji" remonts</t>
  </si>
  <si>
    <t>VTP6 "Tehniskās infrastruktūras attīstīšana"Rīcība nr.292</t>
  </si>
  <si>
    <t xml:space="preserve">Kopā pagastu pārvaldes </t>
  </si>
  <si>
    <t>Madonas evanģēliski luteriskās draudzes stāvlaukuma izbūve</t>
  </si>
  <si>
    <t>Dudzdzīvokļu mājas Avotu ielā 2, Madonā jumta seguma maiņa</t>
  </si>
  <si>
    <t>Sociālā dienesta telpu remonts</t>
  </si>
  <si>
    <t>Mūzikas skolas Laimas zāles remonts</t>
  </si>
  <si>
    <t>Mākslas skolas ugunsdrošības un signalizācijas sistēmas ierīkošana</t>
  </si>
  <si>
    <t>BJC pludmales volejbola laukuma izveide Augu ielā</t>
  </si>
  <si>
    <t>VTP 4 "Izglītības, kultūras, sporta un brīvā laika pavadīšanas pakalpojumu attīstīšana", Rīcība nr.150., 151.</t>
  </si>
  <si>
    <t>Bibliotēkas ēkas fasādes remonts</t>
  </si>
  <si>
    <t>VTP 4 "Izglītības, kultūras, sporta un brīvā laika pavadīšanas pakalpojumu attīstīšana", Rīcība nr.171.</t>
  </si>
  <si>
    <t>Bibliotēkas atliktie maksājumi</t>
  </si>
  <si>
    <t>Muzeja atliktie maksājumi</t>
  </si>
  <si>
    <t>Kinoteātra "Vidzeme" ugunsdrošības un trauksmes signalizācijas izbūve</t>
  </si>
  <si>
    <t>VTP 4 "Izglītības, kultūras, sporta un brīvā laika pavadīšanas pakalpojumu attīstīšana", Rīcība Nr.181</t>
  </si>
  <si>
    <t>PII "Saulīte"  grupiņas remonts</t>
  </si>
  <si>
    <t>PII "Saulīte" ventilācijas izbūve</t>
  </si>
  <si>
    <t>PII "Saulīte" baseina remontdarbi</t>
  </si>
  <si>
    <t>PII "Kastanītis"  signalizācijas izbūve ēkai Alunāna ielā 4</t>
  </si>
  <si>
    <t>PII "Kastanītis"  jumta rekonstrukcija ēkai Alunāna ielā 4</t>
  </si>
  <si>
    <t>PII "Kastanītis"  žoga pārbūve Blaumaņa ielā 19</t>
  </si>
  <si>
    <t>PII "Priedīte" kāpņu telpas remontdarbi</t>
  </si>
  <si>
    <t>Augu ielas 27, ēkas cokola renovācijai</t>
  </si>
  <si>
    <t>Ēkas Saieta laukums 1 remontdarbi</t>
  </si>
  <si>
    <t>PAVISAM būvdarbi, projektēšana, remonti</t>
  </si>
  <si>
    <t xml:space="preserve">Pamatlīdzekļu iegāde </t>
  </si>
  <si>
    <t>Koplietošanas teritoriju labiekārtošana</t>
  </si>
  <si>
    <t>Videonovērošana Madonas pilsētā</t>
  </si>
  <si>
    <t>Optiskā kabeļa īre līdz Biksērei</t>
  </si>
  <si>
    <t>Optiskā interneta pieslēgšana (izbūve)</t>
  </si>
  <si>
    <t>PAVISAM</t>
  </si>
  <si>
    <t>Apstiprināts 2017.gada budžetā (pielikums Nr.1.)</t>
  </si>
  <si>
    <t xml:space="preserve">Ļaudonas pansionāta lifts </t>
  </si>
  <si>
    <t>Projektēšana</t>
  </si>
  <si>
    <t>Uzsākto projektu pabeigšana (SAB "Smeceres sils" PVN)</t>
  </si>
  <si>
    <t>Uzsākto projektu pabeigšana (ceļi)</t>
  </si>
  <si>
    <t>Investīcijas infrastruktūras objektos</t>
  </si>
  <si>
    <t xml:space="preserve">Kopā </t>
  </si>
  <si>
    <t xml:space="preserve">KOPĀ </t>
  </si>
  <si>
    <t>Finansējuma pieprasījumi   PAMATLĪDZEKĻU iegādēm  2017.gadam</t>
  </si>
  <si>
    <t>Nr.p.k.</t>
  </si>
  <si>
    <t>Pagasta pārvalde</t>
  </si>
  <si>
    <t>Nosaukums</t>
  </si>
  <si>
    <t>Nepieciešams finansējums</t>
  </si>
  <si>
    <t>Piešķirt finansējumu 2017.gadā no</t>
  </si>
  <si>
    <t>Pārcelt uz 2018.gadu</t>
  </si>
  <si>
    <t>novada atlikums</t>
  </si>
  <si>
    <t>pagasta pārvaldes atlikums</t>
  </si>
  <si>
    <t>Plauktu nomaiņa bibliotēkā</t>
  </si>
  <si>
    <t>5 datori Kusas pamatskolai</t>
  </si>
  <si>
    <t>Dators bibliotēkai</t>
  </si>
  <si>
    <t>Dators PII "Sprīdītis"</t>
  </si>
  <si>
    <t>Prožektoru, prožektoru vadības un mikrofonu iegāde (pielikumā provizoriskā aprēķinu tāme)</t>
  </si>
  <si>
    <t>Telts "Zvaigzne" iegāde brīvdabs pasākumiem (estrāde, sporta laukums, skolas pagalms u.c.)</t>
  </si>
  <si>
    <t>Ielu vingrošanas iekārtas, āra trenažiera iegāde</t>
  </si>
  <si>
    <t>2 jaunu videonovērošanas kameru uzstādīšana</t>
  </si>
  <si>
    <t xml:space="preserve">Datoru iegāde un esošo licenču sakārtošana (bibliotēka, skolotāju istaba un 3 mācību kabineti) </t>
  </si>
  <si>
    <t>4 datori Barkavas pamatskolai</t>
  </si>
  <si>
    <t>PII Vārpiņa- cepamā panna</t>
  </si>
  <si>
    <t>Pamatskola - konteiners sporta inventāra glabāšanai</t>
  </si>
  <si>
    <t>9 vietīga autobusa iegāde sagādes un skolēnu pārvadāšanas vajadzībām</t>
  </si>
  <si>
    <t>7 datori Bērzaunes pamatskolai</t>
  </si>
  <si>
    <t>Skaņu aparatūras iegāde</t>
  </si>
  <si>
    <t>Tērpi pašdarbības kolektīviem</t>
  </si>
  <si>
    <t>Trenažieri pansionātam</t>
  </si>
  <si>
    <t>Pacēlāji pie gultām</t>
  </si>
  <si>
    <t>Traktors komunālajai saimniecībai + inventārs</t>
  </si>
  <si>
    <t>Dārza, meža tehnika</t>
  </si>
  <si>
    <t>Pansionāta paplašināšana (gultas, skapji un mēbeles)</t>
  </si>
  <si>
    <t>Treilermājas pie pansionāta</t>
  </si>
  <si>
    <t xml:space="preserve">2 datori PII "Rūķis" </t>
  </si>
  <si>
    <t>Pamatskolas zēnu darbmācības kabineta aprīkojums</t>
  </si>
  <si>
    <t>Prezentācijas tehnikas komplekts Bērnu un jauniešu iniciatīvu centram</t>
  </si>
  <si>
    <t>Fotoaparāts Kalsnavas kultūras namam</t>
  </si>
  <si>
    <t>Dators Kalsnavas PII</t>
  </si>
  <si>
    <t>4 datori Kalsnavas bibliotēkai</t>
  </si>
  <si>
    <t>18 datori Kalsnavas pamatskolai</t>
  </si>
  <si>
    <t>3 datori PII "Lācītis Pūks"</t>
  </si>
  <si>
    <t xml:space="preserve">2 portatīvie datori pamatskolai </t>
  </si>
  <si>
    <t>2 portatīvie datori pirmsskolas grupām</t>
  </si>
  <si>
    <t>Portatīvais dators , apskaņošanas iekārta Jaunatnes lietu speciālistei</t>
  </si>
  <si>
    <t xml:space="preserve"> Apgaismojums,videoprojektors,ekrāns , portatīvais dators kultūras namam</t>
  </si>
  <si>
    <t>Darbagaldi un instrumenti zēnu mājturības kabinetam</t>
  </si>
  <si>
    <t>2 datori Liezēres pamatskolai</t>
  </si>
  <si>
    <t>9 datori Ļaudonas vidusskolai</t>
  </si>
  <si>
    <t>Mārciena</t>
  </si>
  <si>
    <t>Portatīvais dators kultūras namam</t>
  </si>
  <si>
    <t>Antena TV pansionātam</t>
  </si>
  <si>
    <t>Frekvences pārveidotājs ūdenstornim</t>
  </si>
  <si>
    <t>Dators Mārcienas bibliotēkai</t>
  </si>
  <si>
    <t>10 datori Mārcienas sākumskolai</t>
  </si>
  <si>
    <t>Tautas namam pārvietojamie prožektori ar statīviem</t>
  </si>
  <si>
    <t>Vieglās automašīnas piekabe</t>
  </si>
  <si>
    <t>Atskaņošanas iekārtas pamatskolai</t>
  </si>
  <si>
    <t>Bijušās ēdnīcas telpu   izpirkšana un remonts</t>
  </si>
  <si>
    <t>ģeneratora iegāde</t>
  </si>
  <si>
    <t>10 datori Mētrienas pamatskolai</t>
  </si>
  <si>
    <t xml:space="preserve">Aprīkojama atjaunošana trenažieru zālē </t>
  </si>
  <si>
    <t>Datortehnika Degumnieku FP</t>
  </si>
  <si>
    <t>Datortehnika, projektors, putekļsūcējs skolai</t>
  </si>
  <si>
    <t>Elektroniskais tablo (pieaugušo sports)</t>
  </si>
  <si>
    <t>Apkures katls Degumnieku skola</t>
  </si>
  <si>
    <t>Inventāra iegāde Degumnieku Tautas namam ( radiomikrofoni, tērpi, apavi)</t>
  </si>
  <si>
    <t>Autobusa iegāde</t>
  </si>
  <si>
    <t>14 datori Degumnieku pamatskolai</t>
  </si>
  <si>
    <t>6 datori bibliotēkai</t>
  </si>
  <si>
    <t>14 datori Praulienas pamatskolai</t>
  </si>
  <si>
    <t>Projektora iegāde TN "Kalnagravas"</t>
  </si>
  <si>
    <t>Lietota auto iegāde</t>
  </si>
  <si>
    <t>Dators bibliotēkais</t>
  </si>
  <si>
    <t>7 datori Vestienas pamatskolai</t>
  </si>
  <si>
    <t>Kultūras nama apskaņošanas un apgaismojuma iekārtu iegāde</t>
  </si>
  <si>
    <t xml:space="preserve">Sporta centra grīdas mazgājamā mašīna cokolstāvam </t>
  </si>
  <si>
    <t>Kultūras nama gaisa aizkars</t>
  </si>
  <si>
    <t>2 datori J.Simsona Madonas mākslas skolai</t>
  </si>
  <si>
    <t>Dators Madonas Valsts ģimnāzijai</t>
  </si>
  <si>
    <t>Kopētājs PII Priedīte</t>
  </si>
  <si>
    <t>12 datori Madonas novadpētniecības un mākslas muzejam</t>
  </si>
  <si>
    <t>12 datori Madonas novada  bibliotēkai</t>
  </si>
  <si>
    <t>Bibliotēku plaukti Madonas novada bibliotēkai</t>
  </si>
  <si>
    <t>Datortehnika un programmatūra domei</t>
  </si>
  <si>
    <t>Fototehnika, fotoshop</t>
  </si>
  <si>
    <t>2 projektori prezentācijām</t>
  </si>
  <si>
    <t>Ekrāns prezentācijām</t>
  </si>
  <si>
    <t>Teamviewer atjauninājums</t>
  </si>
  <si>
    <t>Videokamera ar GPS</t>
  </si>
  <si>
    <t>Dators un 2 monitori Sociālajam dienestam</t>
  </si>
  <si>
    <t>IP telefonija (40 telefoniem)</t>
  </si>
  <si>
    <t>Antivīruss skolām (45 )</t>
  </si>
  <si>
    <t>Audits (IT drošībai, videonov, datu aizsarsdzības dokumentu paka)</t>
  </si>
  <si>
    <t>Videokameru reģistrācija novadam</t>
  </si>
  <si>
    <t xml:space="preserve">Serveru un datoru infrasruktūras audits </t>
  </si>
  <si>
    <t>Finansējuma pieprasījumi   koplietošanas teritoriju labiekārtošanai  2017.gadam</t>
  </si>
  <si>
    <t>Soliņu, atkritumu urnu izgatavošana</t>
  </si>
  <si>
    <t>Dekorāciju izgatavošana, iegāde</t>
  </si>
  <si>
    <t>Puķu stādījumu un zaļās zonas izveidošana un atjaunošana</t>
  </si>
  <si>
    <t>Videonovērošanas uzturēšana, papildināšana</t>
  </si>
  <si>
    <t>Elektrības ierīkošana priekš videonovērošanas</t>
  </si>
  <si>
    <t>Datortīkla izbūve priekš videonovērošanas</t>
  </si>
  <si>
    <t>Videonovērošanas sistēmu uzstādīšana Madonas pilsētā (2016.gadā noslēgtie līgumi)</t>
  </si>
  <si>
    <t>Optiskā kabeļa īre</t>
  </si>
  <si>
    <t xml:space="preserve">Optiskā interneta pieslēgšana  (izbūve) </t>
  </si>
  <si>
    <t>Novada atlikums uz gada sākumu (bez VK)</t>
  </si>
  <si>
    <t>Ēkas Saules ielas 13A telpu remonts</t>
  </si>
  <si>
    <t>Optiskā kabeļa īre novadā (gadā)</t>
  </si>
  <si>
    <t>Maksa par pieslēgumu 1 GB/s  gadā</t>
  </si>
  <si>
    <t>Līdzekļu pieprasījumi 2017.gadam  no dabas resursu nodokļa</t>
  </si>
  <si>
    <t>Summa</t>
  </si>
  <si>
    <t>Mākslīgi veidotais dīķis Kusā tīrīšana un meniķa (aizsprosta) būves remonts</t>
  </si>
  <si>
    <t xml:space="preserve">Ezera 17A, laukuma sakopšana </t>
  </si>
  <si>
    <t>Rāceņu ezera krastmalas sakopšana</t>
  </si>
  <si>
    <t>BJĀAC Ozoli atkritumu novietnes pārbūve vai pārvietošana un izbūve citur</t>
  </si>
  <si>
    <t>Smilts-grants karjera ''Kalnieši'' licences atjaunošana (kopā)</t>
  </si>
  <si>
    <t>tajā skaitā</t>
  </si>
  <si>
    <t>ģeoloģiskā izpēte, urbumu datu reģistrēšana VĢMC, krājumu aprēķins</t>
  </si>
  <si>
    <t>topogrāfiksā uzmērīšana, licences laukuma iezīmēšana dabā</t>
  </si>
  <si>
    <t>projekts, tā apstiprināšana VĢMC</t>
  </si>
  <si>
    <t>atradnes pases sagatavošana, apstiprināšana VĢMC</t>
  </si>
  <si>
    <t>derīgo izrakteņu ieguves licence</t>
  </si>
  <si>
    <t>Kanalizācijas un ūdens pārprojektēšana</t>
  </si>
  <si>
    <t>Atkritumu uzskaites un apsaimniekošanas datorprogrammas izstrāde SIA "Madonas namsaimnieks"</t>
  </si>
  <si>
    <t>KOPĀ</t>
  </si>
  <si>
    <t>Atlikums uz gada sākumu</t>
  </si>
  <si>
    <t>Plānots saņemt 2017.gadā</t>
  </si>
  <si>
    <t>ES struktūrfondu projektu īstenošana</t>
  </si>
  <si>
    <t>Projekts jāiesniedz uzraugošajā iestādē līdz… (termiņš)</t>
  </si>
  <si>
    <t>Plānotais iesniegšanas termiņš</t>
  </si>
  <si>
    <t>Lēmums par ES atbalsta piešķiršanu</t>
  </si>
  <si>
    <t>Projekta īstenošanas termiņš</t>
  </si>
  <si>
    <t>Tiek gatavota iepirkuma dokumentācija</t>
  </si>
  <si>
    <t>1.07.2017.-01.09.2017.</t>
  </si>
  <si>
    <t>Apstiprināts</t>
  </si>
  <si>
    <t>2.11.2016.-28.09.2018.</t>
  </si>
  <si>
    <t>29.11.2017.</t>
  </si>
  <si>
    <t>15.11.2017.</t>
  </si>
  <si>
    <t>31.12.2020.</t>
  </si>
  <si>
    <t>30.08.2016.</t>
  </si>
  <si>
    <t>9.11.2016.-1.12.2017.</t>
  </si>
  <si>
    <t>30.06.2016.</t>
  </si>
  <si>
    <t>4.11.2016.-28.09.2018.</t>
  </si>
  <si>
    <t>15.11.2016.-31.10.2017.</t>
  </si>
  <si>
    <t>10.11.2016.- 2.10.2017.</t>
  </si>
  <si>
    <t>8.11.2016.-2.01.2018.</t>
  </si>
  <si>
    <t>5.12.2016-4.12.2018.</t>
  </si>
  <si>
    <t>5.12.2016.-4.12.2018.</t>
  </si>
  <si>
    <t>6.01.2017.-21.12.2018.</t>
  </si>
  <si>
    <t>8.11.2016.-2.10.2018.</t>
  </si>
  <si>
    <t>9.01.2017.-21.12.2018.</t>
  </si>
  <si>
    <t>13.01.2017.-21.12.2018.</t>
  </si>
  <si>
    <t>6.03.2017.</t>
  </si>
  <si>
    <t>Gaida lēmumu par apstiprināšanu</t>
  </si>
  <si>
    <t>2.10.2017.</t>
  </si>
  <si>
    <t>01.06.2017.</t>
  </si>
  <si>
    <t>maijs-jūnijs 2017</t>
  </si>
  <si>
    <t>2 gadu laikā no projekta apstiprināšanas</t>
  </si>
  <si>
    <t>maijs-jūnijs 2018</t>
  </si>
  <si>
    <t>01.12.2017.</t>
  </si>
  <si>
    <t>01.06.2018.-31.12.2019.</t>
  </si>
  <si>
    <t>01.06.2017.-31.12.2018</t>
  </si>
  <si>
    <t>01.01.2018-31.12.2019.</t>
  </si>
  <si>
    <t>21.12.2016.</t>
  </si>
  <si>
    <t>31.12.2018.</t>
  </si>
  <si>
    <t>16.12.2016.</t>
  </si>
  <si>
    <t>22.08.2016.</t>
  </si>
  <si>
    <t>22.12.2017.</t>
  </si>
  <si>
    <t>31.12.2017.</t>
  </si>
  <si>
    <t>05.2017.</t>
  </si>
  <si>
    <t>31.12.2019.</t>
  </si>
  <si>
    <t>29.12.2017.</t>
  </si>
  <si>
    <t>01.12.2019.</t>
  </si>
  <si>
    <t>maijs-junijs 2017.</t>
  </si>
  <si>
    <t>2 gadu laikā no  projekta apstiprināšanu</t>
  </si>
  <si>
    <t>augusts -septembris, 2017.</t>
  </si>
  <si>
    <t>30.12.2016. - 01.02.2018.</t>
  </si>
  <si>
    <t>01.06.2017.-01.06.2018.</t>
  </si>
  <si>
    <t>25.11.2016. - 31.10.2017.</t>
  </si>
  <si>
    <t>8.11.2016.-2.10.2017.</t>
  </si>
  <si>
    <t>Pielikums Nr.1</t>
  </si>
  <si>
    <t>Valsts būvniecības kontroles biroja konstatēto trūkumu novēršana Madonas sporta centrā</t>
  </si>
  <si>
    <t>Projekts "Veikparka izveide Madonā" ID Nr.16-05-AL23-A019.2102-000002</t>
  </si>
  <si>
    <t>LEADER līdzfinansējums biedrībai "Par aktīvu dzīvesveidu"</t>
  </si>
  <si>
    <t>VTP 4 "Izglītības, kultūras, sporta un brīvā laika pavadīšanas pakalpojumu attīstīšana", Rīcība nr.228., VTP 7 "Dzīves vides drošība"Rīcība Nr.324</t>
  </si>
  <si>
    <t>"Multimediju studija - kvalitatīva brīvā laika pavadīšanas iespēja Madonas novadā"</t>
  </si>
  <si>
    <t>LEADER līdzfinansējums biedrībai "Melnais piens"</t>
  </si>
  <si>
    <t>VTP 4 "Izglītības, kultūras, sporta un brīvā laika pavadīšanas pakalpojumu attīstīšana", Rīcība nr.151</t>
  </si>
  <si>
    <t>Projekts "Ko glabā teiksmainais Lubāns"</t>
  </si>
  <si>
    <t>20% līdzfinansējums-20000,00 80% Latvijas vides aizsardzības fonda finansējums</t>
  </si>
  <si>
    <t>VTP 8 "Dabas kapitāla apziņas veidošana",Rīcība Nr.345</t>
  </si>
  <si>
    <t>Iesniegts Latvijas Vides aizsardzības fondā, plānotais lēmums par apstiprināšanu 17.04.2017</t>
  </si>
  <si>
    <t>Barkavas pagasta publiskās vietās esošo atkritumu konteineru izvešana</t>
  </si>
  <si>
    <t>Saņemts līdz 28.03.2017</t>
  </si>
  <si>
    <t>Lēm.Nr.102</t>
  </si>
  <si>
    <t>Domes lēmumi februārī un martā (bez investīcijām)</t>
  </si>
  <si>
    <t>Zemes iegāde "Baznīcas krogs"</t>
  </si>
  <si>
    <t>RV.2.1.Investīciju vides uzlabošana U.2.1.1.:Veidot, sakārtot un attīstīt infrastruktūru.R.70 Inženierkomunikāciju pieejamības nodrošināšana uzņēmumiem un investīciju objektiem</t>
  </si>
  <si>
    <t>Madonas novada pašvaldības domes</t>
  </si>
  <si>
    <t>31.03.2017. lēmumam Nr. 154 (protokols Nr.8, 21.p.)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</si>
</sst>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2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1"/>
      <name val="Times New Roman"/>
      <family val="1"/>
    </font>
    <font>
      <sz val="12"/>
      <name val="Times New Roman"/>
      <family val="1"/>
    </font>
    <font>
      <sz val="9"/>
      <name val="Arial"/>
      <family val="2"/>
      <charset val="186"/>
    </font>
    <font>
      <sz val="10"/>
      <name val="Arial"/>
      <family val="2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2"/>
      <color theme="2" tint="-0.499984740745262"/>
      <name val="Calibri"/>
      <family val="2"/>
      <charset val="186"/>
      <scheme val="minor"/>
    </font>
    <font>
      <sz val="12"/>
      <color rgb="FFFFFF00"/>
      <name val="Calibri"/>
      <family val="2"/>
      <charset val="186"/>
      <scheme val="minor"/>
    </font>
    <font>
      <sz val="11"/>
      <color theme="2" tint="-0.49998474074526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1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/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3" fontId="2" fillId="0" borderId="0" xfId="0" applyNumberFormat="1" applyFont="1" applyFill="1"/>
    <xf numFmtId="49" fontId="10" fillId="0" borderId="1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left"/>
    </xf>
    <xf numFmtId="0" fontId="10" fillId="0" borderId="7" xfId="0" applyFont="1" applyFill="1" applyBorder="1" applyAlignment="1">
      <alignment horizontal="left" wrapText="1"/>
    </xf>
    <xf numFmtId="0" fontId="10" fillId="0" borderId="8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wrapText="1"/>
    </xf>
    <xf numFmtId="2" fontId="6" fillId="0" borderId="9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12" fillId="0" borderId="1" xfId="0" applyNumberFormat="1" applyFont="1" applyFill="1" applyBorder="1"/>
    <xf numFmtId="0" fontId="12" fillId="0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4" fillId="0" borderId="1" xfId="0" applyNumberFormat="1" applyFont="1" applyFill="1" applyBorder="1"/>
    <xf numFmtId="49" fontId="10" fillId="0" borderId="10" xfId="0" applyNumberFormat="1" applyFont="1" applyFill="1" applyBorder="1" applyAlignment="1">
      <alignment horizontal="left" wrapText="1"/>
    </xf>
    <xf numFmtId="0" fontId="10" fillId="0" borderId="11" xfId="0" applyNumberFormat="1" applyFont="1" applyFill="1" applyBorder="1" applyAlignment="1">
      <alignment horizontal="left" wrapText="1"/>
    </xf>
    <xf numFmtId="3" fontId="10" fillId="0" borderId="1" xfId="0" applyNumberFormat="1" applyFont="1" applyFill="1" applyBorder="1" applyAlignment="1">
      <alignment horizontal="left" wrapText="1"/>
    </xf>
    <xf numFmtId="3" fontId="10" fillId="0" borderId="12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2" fillId="0" borderId="10" xfId="0" applyFont="1" applyFill="1" applyBorder="1"/>
    <xf numFmtId="0" fontId="10" fillId="0" borderId="10" xfId="0" applyFont="1" applyFill="1" applyBorder="1" applyAlignment="1">
      <alignment wrapText="1"/>
    </xf>
    <xf numFmtId="0" fontId="2" fillId="0" borderId="11" xfId="0" applyNumberFormat="1" applyFont="1" applyFill="1" applyBorder="1"/>
    <xf numFmtId="0" fontId="2" fillId="0" borderId="10" xfId="0" applyNumberFormat="1" applyFont="1" applyFill="1" applyBorder="1"/>
    <xf numFmtId="0" fontId="2" fillId="0" borderId="10" xfId="0" applyFont="1" applyFill="1" applyBorder="1" applyAlignment="1">
      <alignment wrapText="1"/>
    </xf>
    <xf numFmtId="2" fontId="10" fillId="0" borderId="10" xfId="0" applyNumberFormat="1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3" fontId="15" fillId="0" borderId="1" xfId="0" applyNumberFormat="1" applyFont="1" applyFill="1" applyBorder="1" applyAlignment="1">
      <alignment horizontal="left" wrapText="1"/>
    </xf>
    <xf numFmtId="0" fontId="15" fillId="0" borderId="1" xfId="0" applyNumberFormat="1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wrapText="1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wrapText="1"/>
    </xf>
    <xf numFmtId="0" fontId="2" fillId="4" borderId="1" xfId="0" applyFont="1" applyFill="1" applyBorder="1"/>
    <xf numFmtId="0" fontId="2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1" fontId="2" fillId="0" borderId="1" xfId="0" applyNumberFormat="1" applyFont="1" applyFill="1" applyBorder="1"/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3" fontId="8" fillId="0" borderId="1" xfId="0" applyNumberFormat="1" applyFont="1" applyFill="1" applyBorder="1"/>
    <xf numFmtId="0" fontId="8" fillId="0" borderId="0" xfId="0" applyFont="1" applyFill="1" applyAlignment="1"/>
    <xf numFmtId="0" fontId="2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0" xfId="0" applyFont="1" applyBorder="1" applyAlignment="1">
      <alignment wrapText="1"/>
    </xf>
    <xf numFmtId="3" fontId="2" fillId="0" borderId="0" xfId="0" applyNumberFormat="1" applyFont="1" applyFill="1" applyBorder="1"/>
    <xf numFmtId="0" fontId="8" fillId="0" borderId="1" xfId="0" applyFont="1" applyFill="1" applyBorder="1"/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7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28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8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left"/>
    </xf>
    <xf numFmtId="1" fontId="28" fillId="0" borderId="1" xfId="0" applyNumberFormat="1" applyFont="1" applyBorder="1"/>
    <xf numFmtId="0" fontId="29" fillId="0" borderId="1" xfId="0" applyFont="1" applyBorder="1" applyAlignment="1">
      <alignment horizontal="right"/>
    </xf>
    <xf numFmtId="0" fontId="30" fillId="0" borderId="1" xfId="0" applyFont="1" applyBorder="1" applyAlignment="1">
      <alignment horizontal="center" vertical="center" wrapText="1"/>
    </xf>
    <xf numFmtId="0" fontId="29" fillId="0" borderId="0" xfId="0" applyFont="1"/>
    <xf numFmtId="0" fontId="28" fillId="0" borderId="0" xfId="0" applyFont="1"/>
    <xf numFmtId="0" fontId="30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8" fillId="0" borderId="0" xfId="0" applyFont="1" applyBorder="1"/>
    <xf numFmtId="0" fontId="31" fillId="0" borderId="1" xfId="0" applyFont="1" applyBorder="1" applyAlignment="1">
      <alignment horizontal="left"/>
    </xf>
    <xf numFmtId="0" fontId="1" fillId="0" borderId="1" xfId="0" applyFont="1" applyBorder="1"/>
    <xf numFmtId="3" fontId="8" fillId="0" borderId="0" xfId="0" applyNumberFormat="1" applyFont="1" applyFill="1"/>
    <xf numFmtId="0" fontId="8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wrapText="1"/>
    </xf>
    <xf numFmtId="0" fontId="24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0" fontId="23" fillId="0" borderId="17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32" fillId="0" borderId="10" xfId="0" applyFont="1" applyBorder="1" applyAlignment="1">
      <alignment horizontal="right" wrapText="1"/>
    </xf>
    <xf numFmtId="0" fontId="22" fillId="0" borderId="10" xfId="0" applyFont="1" applyBorder="1" applyAlignment="1">
      <alignment wrapText="1"/>
    </xf>
    <xf numFmtId="0" fontId="33" fillId="0" borderId="1" xfId="0" applyFont="1" applyBorder="1" applyAlignment="1">
      <alignment horizontal="right" wrapText="1"/>
    </xf>
    <xf numFmtId="0" fontId="33" fillId="0" borderId="1" xfId="0" applyFont="1" applyBorder="1" applyAlignment="1">
      <alignment horizontal="right" vertical="top" wrapText="1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textRotation="90" wrapText="1"/>
    </xf>
    <xf numFmtId="0" fontId="2" fillId="3" borderId="1" xfId="0" applyFont="1" applyFill="1" applyBorder="1"/>
    <xf numFmtId="3" fontId="2" fillId="3" borderId="1" xfId="0" applyNumberFormat="1" applyFont="1" applyFill="1" applyBorder="1"/>
    <xf numFmtId="0" fontId="10" fillId="0" borderId="1" xfId="0" applyFont="1" applyFill="1" applyBorder="1"/>
    <xf numFmtId="3" fontId="10" fillId="0" borderId="1" xfId="0" applyNumberFormat="1" applyFont="1" applyFill="1" applyBorder="1"/>
    <xf numFmtId="0" fontId="34" fillId="0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5" fillId="3" borderId="1" xfId="0" applyFont="1" applyFill="1" applyBorder="1"/>
    <xf numFmtId="3" fontId="35" fillId="3" borderId="1" xfId="0" applyNumberFormat="1" applyFont="1" applyFill="1" applyBorder="1"/>
    <xf numFmtId="0" fontId="36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1" fontId="2" fillId="0" borderId="10" xfId="0" applyNumberFormat="1" applyFont="1" applyFill="1" applyBorder="1" applyAlignment="1">
      <alignment horizontal="center"/>
    </xf>
    <xf numFmtId="14" fontId="2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0" fillId="0" borderId="7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4"/>
  <sheetViews>
    <sheetView tabSelected="1" zoomScaleNormal="100" workbookViewId="0">
      <pane xSplit="3" ySplit="9" topLeftCell="N13" activePane="bottomRight" state="frozen"/>
      <selection pane="topRight" activeCell="D1" sqref="D1"/>
      <selection pane="bottomLeft" activeCell="A7" sqref="A7"/>
      <selection pane="bottomRight" activeCell="V11" sqref="V11"/>
    </sheetView>
  </sheetViews>
  <sheetFormatPr defaultRowHeight="15.75" x14ac:dyDescent="0.25"/>
  <cols>
    <col min="1" max="1" width="6" style="1" customWidth="1"/>
    <col min="2" max="2" width="11.85546875" style="2" customWidth="1"/>
    <col min="3" max="3" width="26.28515625" style="7" customWidth="1"/>
    <col min="4" max="4" width="12.7109375" style="28" customWidth="1"/>
    <col min="5" max="5" width="10.85546875" style="2" bestFit="1" customWidth="1"/>
    <col min="6" max="6" width="12.85546875" style="2" customWidth="1"/>
    <col min="7" max="7" width="14" style="2" customWidth="1"/>
    <col min="8" max="8" width="13" style="2" bestFit="1" customWidth="1"/>
    <col min="9" max="9" width="11.5703125" style="2" customWidth="1"/>
    <col min="10" max="10" width="11.7109375" style="2" bestFit="1" customWidth="1"/>
    <col min="11" max="13" width="8.42578125" style="2" bestFit="1" customWidth="1"/>
    <col min="14" max="14" width="14.42578125" style="2" customWidth="1"/>
    <col min="15" max="15" width="21.140625" style="2" customWidth="1"/>
    <col min="16" max="16" width="22.42578125" style="2" customWidth="1"/>
    <col min="17" max="17" width="15.28515625" style="2" customWidth="1"/>
    <col min="18" max="18" width="18.42578125" style="2" customWidth="1"/>
    <col min="19" max="19" width="14.7109375" style="2" customWidth="1"/>
    <col min="20" max="20" width="13.140625" style="7" customWidth="1"/>
    <col min="21" max="21" width="18.140625" style="2" customWidth="1"/>
    <col min="22" max="23" width="11.85546875" style="2" customWidth="1"/>
    <col min="24" max="24" width="14.42578125" style="2" customWidth="1"/>
    <col min="25" max="25" width="16" style="2" customWidth="1"/>
    <col min="26" max="251" width="9.140625" style="2"/>
    <col min="252" max="252" width="6" style="2" customWidth="1"/>
    <col min="253" max="253" width="11.85546875" style="2" customWidth="1"/>
    <col min="254" max="254" width="73.140625" style="2" customWidth="1"/>
    <col min="255" max="255" width="15.7109375" style="2" customWidth="1"/>
    <col min="256" max="256" width="26.5703125" style="2" customWidth="1"/>
    <col min="257" max="257" width="31.85546875" style="2" customWidth="1"/>
    <col min="258" max="507" width="9.140625" style="2"/>
    <col min="508" max="508" width="6" style="2" customWidth="1"/>
    <col min="509" max="509" width="11.85546875" style="2" customWidth="1"/>
    <col min="510" max="510" width="73.140625" style="2" customWidth="1"/>
    <col min="511" max="511" width="15.7109375" style="2" customWidth="1"/>
    <col min="512" max="512" width="26.5703125" style="2" customWidth="1"/>
    <col min="513" max="513" width="31.85546875" style="2" customWidth="1"/>
    <col min="514" max="763" width="9.140625" style="2"/>
    <col min="764" max="764" width="6" style="2" customWidth="1"/>
    <col min="765" max="765" width="11.85546875" style="2" customWidth="1"/>
    <col min="766" max="766" width="73.140625" style="2" customWidth="1"/>
    <col min="767" max="767" width="15.7109375" style="2" customWidth="1"/>
    <col min="768" max="768" width="26.5703125" style="2" customWidth="1"/>
    <col min="769" max="769" width="31.85546875" style="2" customWidth="1"/>
    <col min="770" max="1019" width="9.140625" style="2"/>
    <col min="1020" max="1020" width="6" style="2" customWidth="1"/>
    <col min="1021" max="1021" width="11.85546875" style="2" customWidth="1"/>
    <col min="1022" max="1022" width="73.140625" style="2" customWidth="1"/>
    <col min="1023" max="1023" width="15.7109375" style="2" customWidth="1"/>
    <col min="1024" max="1024" width="26.5703125" style="2" customWidth="1"/>
    <col min="1025" max="1025" width="31.85546875" style="2" customWidth="1"/>
    <col min="1026" max="1275" width="9.140625" style="2"/>
    <col min="1276" max="1276" width="6" style="2" customWidth="1"/>
    <col min="1277" max="1277" width="11.85546875" style="2" customWidth="1"/>
    <col min="1278" max="1278" width="73.140625" style="2" customWidth="1"/>
    <col min="1279" max="1279" width="15.7109375" style="2" customWidth="1"/>
    <col min="1280" max="1280" width="26.5703125" style="2" customWidth="1"/>
    <col min="1281" max="1281" width="31.85546875" style="2" customWidth="1"/>
    <col min="1282" max="1531" width="9.140625" style="2"/>
    <col min="1532" max="1532" width="6" style="2" customWidth="1"/>
    <col min="1533" max="1533" width="11.85546875" style="2" customWidth="1"/>
    <col min="1534" max="1534" width="73.140625" style="2" customWidth="1"/>
    <col min="1535" max="1535" width="15.7109375" style="2" customWidth="1"/>
    <col min="1536" max="1536" width="26.5703125" style="2" customWidth="1"/>
    <col min="1537" max="1537" width="31.85546875" style="2" customWidth="1"/>
    <col min="1538" max="1787" width="9.140625" style="2"/>
    <col min="1788" max="1788" width="6" style="2" customWidth="1"/>
    <col min="1789" max="1789" width="11.85546875" style="2" customWidth="1"/>
    <col min="1790" max="1790" width="73.140625" style="2" customWidth="1"/>
    <col min="1791" max="1791" width="15.7109375" style="2" customWidth="1"/>
    <col min="1792" max="1792" width="26.5703125" style="2" customWidth="1"/>
    <col min="1793" max="1793" width="31.85546875" style="2" customWidth="1"/>
    <col min="1794" max="2043" width="9.140625" style="2"/>
    <col min="2044" max="2044" width="6" style="2" customWidth="1"/>
    <col min="2045" max="2045" width="11.85546875" style="2" customWidth="1"/>
    <col min="2046" max="2046" width="73.140625" style="2" customWidth="1"/>
    <col min="2047" max="2047" width="15.7109375" style="2" customWidth="1"/>
    <col min="2048" max="2048" width="26.5703125" style="2" customWidth="1"/>
    <col min="2049" max="2049" width="31.85546875" style="2" customWidth="1"/>
    <col min="2050" max="2299" width="9.140625" style="2"/>
    <col min="2300" max="2300" width="6" style="2" customWidth="1"/>
    <col min="2301" max="2301" width="11.85546875" style="2" customWidth="1"/>
    <col min="2302" max="2302" width="73.140625" style="2" customWidth="1"/>
    <col min="2303" max="2303" width="15.7109375" style="2" customWidth="1"/>
    <col min="2304" max="2304" width="26.5703125" style="2" customWidth="1"/>
    <col min="2305" max="2305" width="31.85546875" style="2" customWidth="1"/>
    <col min="2306" max="2555" width="9.140625" style="2"/>
    <col min="2556" max="2556" width="6" style="2" customWidth="1"/>
    <col min="2557" max="2557" width="11.85546875" style="2" customWidth="1"/>
    <col min="2558" max="2558" width="73.140625" style="2" customWidth="1"/>
    <col min="2559" max="2559" width="15.7109375" style="2" customWidth="1"/>
    <col min="2560" max="2560" width="26.5703125" style="2" customWidth="1"/>
    <col min="2561" max="2561" width="31.85546875" style="2" customWidth="1"/>
    <col min="2562" max="2811" width="9.140625" style="2"/>
    <col min="2812" max="2812" width="6" style="2" customWidth="1"/>
    <col min="2813" max="2813" width="11.85546875" style="2" customWidth="1"/>
    <col min="2814" max="2814" width="73.140625" style="2" customWidth="1"/>
    <col min="2815" max="2815" width="15.7109375" style="2" customWidth="1"/>
    <col min="2816" max="2816" width="26.5703125" style="2" customWidth="1"/>
    <col min="2817" max="2817" width="31.85546875" style="2" customWidth="1"/>
    <col min="2818" max="3067" width="9.140625" style="2"/>
    <col min="3068" max="3068" width="6" style="2" customWidth="1"/>
    <col min="3069" max="3069" width="11.85546875" style="2" customWidth="1"/>
    <col min="3070" max="3070" width="73.140625" style="2" customWidth="1"/>
    <col min="3071" max="3071" width="15.7109375" style="2" customWidth="1"/>
    <col min="3072" max="3072" width="26.5703125" style="2" customWidth="1"/>
    <col min="3073" max="3073" width="31.85546875" style="2" customWidth="1"/>
    <col min="3074" max="3323" width="9.140625" style="2"/>
    <col min="3324" max="3324" width="6" style="2" customWidth="1"/>
    <col min="3325" max="3325" width="11.85546875" style="2" customWidth="1"/>
    <col min="3326" max="3326" width="73.140625" style="2" customWidth="1"/>
    <col min="3327" max="3327" width="15.7109375" style="2" customWidth="1"/>
    <col min="3328" max="3328" width="26.5703125" style="2" customWidth="1"/>
    <col min="3329" max="3329" width="31.85546875" style="2" customWidth="1"/>
    <col min="3330" max="3579" width="9.140625" style="2"/>
    <col min="3580" max="3580" width="6" style="2" customWidth="1"/>
    <col min="3581" max="3581" width="11.85546875" style="2" customWidth="1"/>
    <col min="3582" max="3582" width="73.140625" style="2" customWidth="1"/>
    <col min="3583" max="3583" width="15.7109375" style="2" customWidth="1"/>
    <col min="3584" max="3584" width="26.5703125" style="2" customWidth="1"/>
    <col min="3585" max="3585" width="31.85546875" style="2" customWidth="1"/>
    <col min="3586" max="3835" width="9.140625" style="2"/>
    <col min="3836" max="3836" width="6" style="2" customWidth="1"/>
    <col min="3837" max="3837" width="11.85546875" style="2" customWidth="1"/>
    <col min="3838" max="3838" width="73.140625" style="2" customWidth="1"/>
    <col min="3839" max="3839" width="15.7109375" style="2" customWidth="1"/>
    <col min="3840" max="3840" width="26.5703125" style="2" customWidth="1"/>
    <col min="3841" max="3841" width="31.85546875" style="2" customWidth="1"/>
    <col min="3842" max="4091" width="9.140625" style="2"/>
    <col min="4092" max="4092" width="6" style="2" customWidth="1"/>
    <col min="4093" max="4093" width="11.85546875" style="2" customWidth="1"/>
    <col min="4094" max="4094" width="73.140625" style="2" customWidth="1"/>
    <col min="4095" max="4095" width="15.7109375" style="2" customWidth="1"/>
    <col min="4096" max="4096" width="26.5703125" style="2" customWidth="1"/>
    <col min="4097" max="4097" width="31.85546875" style="2" customWidth="1"/>
    <col min="4098" max="4347" width="9.140625" style="2"/>
    <col min="4348" max="4348" width="6" style="2" customWidth="1"/>
    <col min="4349" max="4349" width="11.85546875" style="2" customWidth="1"/>
    <col min="4350" max="4350" width="73.140625" style="2" customWidth="1"/>
    <col min="4351" max="4351" width="15.7109375" style="2" customWidth="1"/>
    <col min="4352" max="4352" width="26.5703125" style="2" customWidth="1"/>
    <col min="4353" max="4353" width="31.85546875" style="2" customWidth="1"/>
    <col min="4354" max="4603" width="9.140625" style="2"/>
    <col min="4604" max="4604" width="6" style="2" customWidth="1"/>
    <col min="4605" max="4605" width="11.85546875" style="2" customWidth="1"/>
    <col min="4606" max="4606" width="73.140625" style="2" customWidth="1"/>
    <col min="4607" max="4607" width="15.7109375" style="2" customWidth="1"/>
    <col min="4608" max="4608" width="26.5703125" style="2" customWidth="1"/>
    <col min="4609" max="4609" width="31.85546875" style="2" customWidth="1"/>
    <col min="4610" max="4859" width="9.140625" style="2"/>
    <col min="4860" max="4860" width="6" style="2" customWidth="1"/>
    <col min="4861" max="4861" width="11.85546875" style="2" customWidth="1"/>
    <col min="4862" max="4862" width="73.140625" style="2" customWidth="1"/>
    <col min="4863" max="4863" width="15.7109375" style="2" customWidth="1"/>
    <col min="4864" max="4864" width="26.5703125" style="2" customWidth="1"/>
    <col min="4865" max="4865" width="31.85546875" style="2" customWidth="1"/>
    <col min="4866" max="5115" width="9.140625" style="2"/>
    <col min="5116" max="5116" width="6" style="2" customWidth="1"/>
    <col min="5117" max="5117" width="11.85546875" style="2" customWidth="1"/>
    <col min="5118" max="5118" width="73.140625" style="2" customWidth="1"/>
    <col min="5119" max="5119" width="15.7109375" style="2" customWidth="1"/>
    <col min="5120" max="5120" width="26.5703125" style="2" customWidth="1"/>
    <col min="5121" max="5121" width="31.85546875" style="2" customWidth="1"/>
    <col min="5122" max="5371" width="9.140625" style="2"/>
    <col min="5372" max="5372" width="6" style="2" customWidth="1"/>
    <col min="5373" max="5373" width="11.85546875" style="2" customWidth="1"/>
    <col min="5374" max="5374" width="73.140625" style="2" customWidth="1"/>
    <col min="5375" max="5375" width="15.7109375" style="2" customWidth="1"/>
    <col min="5376" max="5376" width="26.5703125" style="2" customWidth="1"/>
    <col min="5377" max="5377" width="31.85546875" style="2" customWidth="1"/>
    <col min="5378" max="5627" width="9.140625" style="2"/>
    <col min="5628" max="5628" width="6" style="2" customWidth="1"/>
    <col min="5629" max="5629" width="11.85546875" style="2" customWidth="1"/>
    <col min="5630" max="5630" width="73.140625" style="2" customWidth="1"/>
    <col min="5631" max="5631" width="15.7109375" style="2" customWidth="1"/>
    <col min="5632" max="5632" width="26.5703125" style="2" customWidth="1"/>
    <col min="5633" max="5633" width="31.85546875" style="2" customWidth="1"/>
    <col min="5634" max="5883" width="9.140625" style="2"/>
    <col min="5884" max="5884" width="6" style="2" customWidth="1"/>
    <col min="5885" max="5885" width="11.85546875" style="2" customWidth="1"/>
    <col min="5886" max="5886" width="73.140625" style="2" customWidth="1"/>
    <col min="5887" max="5887" width="15.7109375" style="2" customWidth="1"/>
    <col min="5888" max="5888" width="26.5703125" style="2" customWidth="1"/>
    <col min="5889" max="5889" width="31.85546875" style="2" customWidth="1"/>
    <col min="5890" max="6139" width="9.140625" style="2"/>
    <col min="6140" max="6140" width="6" style="2" customWidth="1"/>
    <col min="6141" max="6141" width="11.85546875" style="2" customWidth="1"/>
    <col min="6142" max="6142" width="73.140625" style="2" customWidth="1"/>
    <col min="6143" max="6143" width="15.7109375" style="2" customWidth="1"/>
    <col min="6144" max="6144" width="26.5703125" style="2" customWidth="1"/>
    <col min="6145" max="6145" width="31.85546875" style="2" customWidth="1"/>
    <col min="6146" max="6395" width="9.140625" style="2"/>
    <col min="6396" max="6396" width="6" style="2" customWidth="1"/>
    <col min="6397" max="6397" width="11.85546875" style="2" customWidth="1"/>
    <col min="6398" max="6398" width="73.140625" style="2" customWidth="1"/>
    <col min="6399" max="6399" width="15.7109375" style="2" customWidth="1"/>
    <col min="6400" max="6400" width="26.5703125" style="2" customWidth="1"/>
    <col min="6401" max="6401" width="31.85546875" style="2" customWidth="1"/>
    <col min="6402" max="6651" width="9.140625" style="2"/>
    <col min="6652" max="6652" width="6" style="2" customWidth="1"/>
    <col min="6653" max="6653" width="11.85546875" style="2" customWidth="1"/>
    <col min="6654" max="6654" width="73.140625" style="2" customWidth="1"/>
    <col min="6655" max="6655" width="15.7109375" style="2" customWidth="1"/>
    <col min="6656" max="6656" width="26.5703125" style="2" customWidth="1"/>
    <col min="6657" max="6657" width="31.85546875" style="2" customWidth="1"/>
    <col min="6658" max="6907" width="9.140625" style="2"/>
    <col min="6908" max="6908" width="6" style="2" customWidth="1"/>
    <col min="6909" max="6909" width="11.85546875" style="2" customWidth="1"/>
    <col min="6910" max="6910" width="73.140625" style="2" customWidth="1"/>
    <col min="6911" max="6911" width="15.7109375" style="2" customWidth="1"/>
    <col min="6912" max="6912" width="26.5703125" style="2" customWidth="1"/>
    <col min="6913" max="6913" width="31.85546875" style="2" customWidth="1"/>
    <col min="6914" max="7163" width="9.140625" style="2"/>
    <col min="7164" max="7164" width="6" style="2" customWidth="1"/>
    <col min="7165" max="7165" width="11.85546875" style="2" customWidth="1"/>
    <col min="7166" max="7166" width="73.140625" style="2" customWidth="1"/>
    <col min="7167" max="7167" width="15.7109375" style="2" customWidth="1"/>
    <col min="7168" max="7168" width="26.5703125" style="2" customWidth="1"/>
    <col min="7169" max="7169" width="31.85546875" style="2" customWidth="1"/>
    <col min="7170" max="7419" width="9.140625" style="2"/>
    <col min="7420" max="7420" width="6" style="2" customWidth="1"/>
    <col min="7421" max="7421" width="11.85546875" style="2" customWidth="1"/>
    <col min="7422" max="7422" width="73.140625" style="2" customWidth="1"/>
    <col min="7423" max="7423" width="15.7109375" style="2" customWidth="1"/>
    <col min="7424" max="7424" width="26.5703125" style="2" customWidth="1"/>
    <col min="7425" max="7425" width="31.85546875" style="2" customWidth="1"/>
    <col min="7426" max="7675" width="9.140625" style="2"/>
    <col min="7676" max="7676" width="6" style="2" customWidth="1"/>
    <col min="7677" max="7677" width="11.85546875" style="2" customWidth="1"/>
    <col min="7678" max="7678" width="73.140625" style="2" customWidth="1"/>
    <col min="7679" max="7679" width="15.7109375" style="2" customWidth="1"/>
    <col min="7680" max="7680" width="26.5703125" style="2" customWidth="1"/>
    <col min="7681" max="7681" width="31.85546875" style="2" customWidth="1"/>
    <col min="7682" max="7931" width="9.140625" style="2"/>
    <col min="7932" max="7932" width="6" style="2" customWidth="1"/>
    <col min="7933" max="7933" width="11.85546875" style="2" customWidth="1"/>
    <col min="7934" max="7934" width="73.140625" style="2" customWidth="1"/>
    <col min="7935" max="7935" width="15.7109375" style="2" customWidth="1"/>
    <col min="7936" max="7936" width="26.5703125" style="2" customWidth="1"/>
    <col min="7937" max="7937" width="31.85546875" style="2" customWidth="1"/>
    <col min="7938" max="8187" width="9.140625" style="2"/>
    <col min="8188" max="8188" width="6" style="2" customWidth="1"/>
    <col min="8189" max="8189" width="11.85546875" style="2" customWidth="1"/>
    <col min="8190" max="8190" width="73.140625" style="2" customWidth="1"/>
    <col min="8191" max="8191" width="15.7109375" style="2" customWidth="1"/>
    <col min="8192" max="8192" width="26.5703125" style="2" customWidth="1"/>
    <col min="8193" max="8193" width="31.85546875" style="2" customWidth="1"/>
    <col min="8194" max="8443" width="9.140625" style="2"/>
    <col min="8444" max="8444" width="6" style="2" customWidth="1"/>
    <col min="8445" max="8445" width="11.85546875" style="2" customWidth="1"/>
    <col min="8446" max="8446" width="73.140625" style="2" customWidth="1"/>
    <col min="8447" max="8447" width="15.7109375" style="2" customWidth="1"/>
    <col min="8448" max="8448" width="26.5703125" style="2" customWidth="1"/>
    <col min="8449" max="8449" width="31.85546875" style="2" customWidth="1"/>
    <col min="8450" max="8699" width="9.140625" style="2"/>
    <col min="8700" max="8700" width="6" style="2" customWidth="1"/>
    <col min="8701" max="8701" width="11.85546875" style="2" customWidth="1"/>
    <col min="8702" max="8702" width="73.140625" style="2" customWidth="1"/>
    <col min="8703" max="8703" width="15.7109375" style="2" customWidth="1"/>
    <col min="8704" max="8704" width="26.5703125" style="2" customWidth="1"/>
    <col min="8705" max="8705" width="31.85546875" style="2" customWidth="1"/>
    <col min="8706" max="8955" width="9.140625" style="2"/>
    <col min="8956" max="8956" width="6" style="2" customWidth="1"/>
    <col min="8957" max="8957" width="11.85546875" style="2" customWidth="1"/>
    <col min="8958" max="8958" width="73.140625" style="2" customWidth="1"/>
    <col min="8959" max="8959" width="15.7109375" style="2" customWidth="1"/>
    <col min="8960" max="8960" width="26.5703125" style="2" customWidth="1"/>
    <col min="8961" max="8961" width="31.85546875" style="2" customWidth="1"/>
    <col min="8962" max="9211" width="9.140625" style="2"/>
    <col min="9212" max="9212" width="6" style="2" customWidth="1"/>
    <col min="9213" max="9213" width="11.85546875" style="2" customWidth="1"/>
    <col min="9214" max="9214" width="73.140625" style="2" customWidth="1"/>
    <col min="9215" max="9215" width="15.7109375" style="2" customWidth="1"/>
    <col min="9216" max="9216" width="26.5703125" style="2" customWidth="1"/>
    <col min="9217" max="9217" width="31.85546875" style="2" customWidth="1"/>
    <col min="9218" max="9467" width="9.140625" style="2"/>
    <col min="9468" max="9468" width="6" style="2" customWidth="1"/>
    <col min="9469" max="9469" width="11.85546875" style="2" customWidth="1"/>
    <col min="9470" max="9470" width="73.140625" style="2" customWidth="1"/>
    <col min="9471" max="9471" width="15.7109375" style="2" customWidth="1"/>
    <col min="9472" max="9472" width="26.5703125" style="2" customWidth="1"/>
    <col min="9473" max="9473" width="31.85546875" style="2" customWidth="1"/>
    <col min="9474" max="9723" width="9.140625" style="2"/>
    <col min="9724" max="9724" width="6" style="2" customWidth="1"/>
    <col min="9725" max="9725" width="11.85546875" style="2" customWidth="1"/>
    <col min="9726" max="9726" width="73.140625" style="2" customWidth="1"/>
    <col min="9727" max="9727" width="15.7109375" style="2" customWidth="1"/>
    <col min="9728" max="9728" width="26.5703125" style="2" customWidth="1"/>
    <col min="9729" max="9729" width="31.85546875" style="2" customWidth="1"/>
    <col min="9730" max="9979" width="9.140625" style="2"/>
    <col min="9980" max="9980" width="6" style="2" customWidth="1"/>
    <col min="9981" max="9981" width="11.85546875" style="2" customWidth="1"/>
    <col min="9982" max="9982" width="73.140625" style="2" customWidth="1"/>
    <col min="9983" max="9983" width="15.7109375" style="2" customWidth="1"/>
    <col min="9984" max="9984" width="26.5703125" style="2" customWidth="1"/>
    <col min="9985" max="9985" width="31.85546875" style="2" customWidth="1"/>
    <col min="9986" max="10235" width="9.140625" style="2"/>
    <col min="10236" max="10236" width="6" style="2" customWidth="1"/>
    <col min="10237" max="10237" width="11.85546875" style="2" customWidth="1"/>
    <col min="10238" max="10238" width="73.140625" style="2" customWidth="1"/>
    <col min="10239" max="10239" width="15.7109375" style="2" customWidth="1"/>
    <col min="10240" max="10240" width="26.5703125" style="2" customWidth="1"/>
    <col min="10241" max="10241" width="31.85546875" style="2" customWidth="1"/>
    <col min="10242" max="10491" width="9.140625" style="2"/>
    <col min="10492" max="10492" width="6" style="2" customWidth="1"/>
    <col min="10493" max="10493" width="11.85546875" style="2" customWidth="1"/>
    <col min="10494" max="10494" width="73.140625" style="2" customWidth="1"/>
    <col min="10495" max="10495" width="15.7109375" style="2" customWidth="1"/>
    <col min="10496" max="10496" width="26.5703125" style="2" customWidth="1"/>
    <col min="10497" max="10497" width="31.85546875" style="2" customWidth="1"/>
    <col min="10498" max="10747" width="9.140625" style="2"/>
    <col min="10748" max="10748" width="6" style="2" customWidth="1"/>
    <col min="10749" max="10749" width="11.85546875" style="2" customWidth="1"/>
    <col min="10750" max="10750" width="73.140625" style="2" customWidth="1"/>
    <col min="10751" max="10751" width="15.7109375" style="2" customWidth="1"/>
    <col min="10752" max="10752" width="26.5703125" style="2" customWidth="1"/>
    <col min="10753" max="10753" width="31.85546875" style="2" customWidth="1"/>
    <col min="10754" max="11003" width="9.140625" style="2"/>
    <col min="11004" max="11004" width="6" style="2" customWidth="1"/>
    <col min="11005" max="11005" width="11.85546875" style="2" customWidth="1"/>
    <col min="11006" max="11006" width="73.140625" style="2" customWidth="1"/>
    <col min="11007" max="11007" width="15.7109375" style="2" customWidth="1"/>
    <col min="11008" max="11008" width="26.5703125" style="2" customWidth="1"/>
    <col min="11009" max="11009" width="31.85546875" style="2" customWidth="1"/>
    <col min="11010" max="11259" width="9.140625" style="2"/>
    <col min="11260" max="11260" width="6" style="2" customWidth="1"/>
    <col min="11261" max="11261" width="11.85546875" style="2" customWidth="1"/>
    <col min="11262" max="11262" width="73.140625" style="2" customWidth="1"/>
    <col min="11263" max="11263" width="15.7109375" style="2" customWidth="1"/>
    <col min="11264" max="11264" width="26.5703125" style="2" customWidth="1"/>
    <col min="11265" max="11265" width="31.85546875" style="2" customWidth="1"/>
    <col min="11266" max="11515" width="9.140625" style="2"/>
    <col min="11516" max="11516" width="6" style="2" customWidth="1"/>
    <col min="11517" max="11517" width="11.85546875" style="2" customWidth="1"/>
    <col min="11518" max="11518" width="73.140625" style="2" customWidth="1"/>
    <col min="11519" max="11519" width="15.7109375" style="2" customWidth="1"/>
    <col min="11520" max="11520" width="26.5703125" style="2" customWidth="1"/>
    <col min="11521" max="11521" width="31.85546875" style="2" customWidth="1"/>
    <col min="11522" max="11771" width="9.140625" style="2"/>
    <col min="11772" max="11772" width="6" style="2" customWidth="1"/>
    <col min="11773" max="11773" width="11.85546875" style="2" customWidth="1"/>
    <col min="11774" max="11774" width="73.140625" style="2" customWidth="1"/>
    <col min="11775" max="11775" width="15.7109375" style="2" customWidth="1"/>
    <col min="11776" max="11776" width="26.5703125" style="2" customWidth="1"/>
    <col min="11777" max="11777" width="31.85546875" style="2" customWidth="1"/>
    <col min="11778" max="12027" width="9.140625" style="2"/>
    <col min="12028" max="12028" width="6" style="2" customWidth="1"/>
    <col min="12029" max="12029" width="11.85546875" style="2" customWidth="1"/>
    <col min="12030" max="12030" width="73.140625" style="2" customWidth="1"/>
    <col min="12031" max="12031" width="15.7109375" style="2" customWidth="1"/>
    <col min="12032" max="12032" width="26.5703125" style="2" customWidth="1"/>
    <col min="12033" max="12033" width="31.85546875" style="2" customWidth="1"/>
    <col min="12034" max="12283" width="9.140625" style="2"/>
    <col min="12284" max="12284" width="6" style="2" customWidth="1"/>
    <col min="12285" max="12285" width="11.85546875" style="2" customWidth="1"/>
    <col min="12286" max="12286" width="73.140625" style="2" customWidth="1"/>
    <col min="12287" max="12287" width="15.7109375" style="2" customWidth="1"/>
    <col min="12288" max="12288" width="26.5703125" style="2" customWidth="1"/>
    <col min="12289" max="12289" width="31.85546875" style="2" customWidth="1"/>
    <col min="12290" max="12539" width="9.140625" style="2"/>
    <col min="12540" max="12540" width="6" style="2" customWidth="1"/>
    <col min="12541" max="12541" width="11.85546875" style="2" customWidth="1"/>
    <col min="12542" max="12542" width="73.140625" style="2" customWidth="1"/>
    <col min="12543" max="12543" width="15.7109375" style="2" customWidth="1"/>
    <col min="12544" max="12544" width="26.5703125" style="2" customWidth="1"/>
    <col min="12545" max="12545" width="31.85546875" style="2" customWidth="1"/>
    <col min="12546" max="12795" width="9.140625" style="2"/>
    <col min="12796" max="12796" width="6" style="2" customWidth="1"/>
    <col min="12797" max="12797" width="11.85546875" style="2" customWidth="1"/>
    <col min="12798" max="12798" width="73.140625" style="2" customWidth="1"/>
    <col min="12799" max="12799" width="15.7109375" style="2" customWidth="1"/>
    <col min="12800" max="12800" width="26.5703125" style="2" customWidth="1"/>
    <col min="12801" max="12801" width="31.85546875" style="2" customWidth="1"/>
    <col min="12802" max="13051" width="9.140625" style="2"/>
    <col min="13052" max="13052" width="6" style="2" customWidth="1"/>
    <col min="13053" max="13053" width="11.85546875" style="2" customWidth="1"/>
    <col min="13054" max="13054" width="73.140625" style="2" customWidth="1"/>
    <col min="13055" max="13055" width="15.7109375" style="2" customWidth="1"/>
    <col min="13056" max="13056" width="26.5703125" style="2" customWidth="1"/>
    <col min="13057" max="13057" width="31.85546875" style="2" customWidth="1"/>
    <col min="13058" max="13307" width="9.140625" style="2"/>
    <col min="13308" max="13308" width="6" style="2" customWidth="1"/>
    <col min="13309" max="13309" width="11.85546875" style="2" customWidth="1"/>
    <col min="13310" max="13310" width="73.140625" style="2" customWidth="1"/>
    <col min="13311" max="13311" width="15.7109375" style="2" customWidth="1"/>
    <col min="13312" max="13312" width="26.5703125" style="2" customWidth="1"/>
    <col min="13313" max="13313" width="31.85546875" style="2" customWidth="1"/>
    <col min="13314" max="13563" width="9.140625" style="2"/>
    <col min="13564" max="13564" width="6" style="2" customWidth="1"/>
    <col min="13565" max="13565" width="11.85546875" style="2" customWidth="1"/>
    <col min="13566" max="13566" width="73.140625" style="2" customWidth="1"/>
    <col min="13567" max="13567" width="15.7109375" style="2" customWidth="1"/>
    <col min="13568" max="13568" width="26.5703125" style="2" customWidth="1"/>
    <col min="13569" max="13569" width="31.85546875" style="2" customWidth="1"/>
    <col min="13570" max="13819" width="9.140625" style="2"/>
    <col min="13820" max="13820" width="6" style="2" customWidth="1"/>
    <col min="13821" max="13821" width="11.85546875" style="2" customWidth="1"/>
    <col min="13822" max="13822" width="73.140625" style="2" customWidth="1"/>
    <col min="13823" max="13823" width="15.7109375" style="2" customWidth="1"/>
    <col min="13824" max="13824" width="26.5703125" style="2" customWidth="1"/>
    <col min="13825" max="13825" width="31.85546875" style="2" customWidth="1"/>
    <col min="13826" max="14075" width="9.140625" style="2"/>
    <col min="14076" max="14076" width="6" style="2" customWidth="1"/>
    <col min="14077" max="14077" width="11.85546875" style="2" customWidth="1"/>
    <col min="14078" max="14078" width="73.140625" style="2" customWidth="1"/>
    <col min="14079" max="14079" width="15.7109375" style="2" customWidth="1"/>
    <col min="14080" max="14080" width="26.5703125" style="2" customWidth="1"/>
    <col min="14081" max="14081" width="31.85546875" style="2" customWidth="1"/>
    <col min="14082" max="14331" width="9.140625" style="2"/>
    <col min="14332" max="14332" width="6" style="2" customWidth="1"/>
    <col min="14333" max="14333" width="11.85546875" style="2" customWidth="1"/>
    <col min="14334" max="14334" width="73.140625" style="2" customWidth="1"/>
    <col min="14335" max="14335" width="15.7109375" style="2" customWidth="1"/>
    <col min="14336" max="14336" width="26.5703125" style="2" customWidth="1"/>
    <col min="14337" max="14337" width="31.85546875" style="2" customWidth="1"/>
    <col min="14338" max="14587" width="9.140625" style="2"/>
    <col min="14588" max="14588" width="6" style="2" customWidth="1"/>
    <col min="14589" max="14589" width="11.85546875" style="2" customWidth="1"/>
    <col min="14590" max="14590" width="73.140625" style="2" customWidth="1"/>
    <col min="14591" max="14591" width="15.7109375" style="2" customWidth="1"/>
    <col min="14592" max="14592" width="26.5703125" style="2" customWidth="1"/>
    <col min="14593" max="14593" width="31.85546875" style="2" customWidth="1"/>
    <col min="14594" max="14843" width="9.140625" style="2"/>
    <col min="14844" max="14844" width="6" style="2" customWidth="1"/>
    <col min="14845" max="14845" width="11.85546875" style="2" customWidth="1"/>
    <col min="14846" max="14846" width="73.140625" style="2" customWidth="1"/>
    <col min="14847" max="14847" width="15.7109375" style="2" customWidth="1"/>
    <col min="14848" max="14848" width="26.5703125" style="2" customWidth="1"/>
    <col min="14849" max="14849" width="31.85546875" style="2" customWidth="1"/>
    <col min="14850" max="15099" width="9.140625" style="2"/>
    <col min="15100" max="15100" width="6" style="2" customWidth="1"/>
    <col min="15101" max="15101" width="11.85546875" style="2" customWidth="1"/>
    <col min="15102" max="15102" width="73.140625" style="2" customWidth="1"/>
    <col min="15103" max="15103" width="15.7109375" style="2" customWidth="1"/>
    <col min="15104" max="15104" width="26.5703125" style="2" customWidth="1"/>
    <col min="15105" max="15105" width="31.85546875" style="2" customWidth="1"/>
    <col min="15106" max="15355" width="9.140625" style="2"/>
    <col min="15356" max="15356" width="6" style="2" customWidth="1"/>
    <col min="15357" max="15357" width="11.85546875" style="2" customWidth="1"/>
    <col min="15358" max="15358" width="73.140625" style="2" customWidth="1"/>
    <col min="15359" max="15359" width="15.7109375" style="2" customWidth="1"/>
    <col min="15360" max="15360" width="26.5703125" style="2" customWidth="1"/>
    <col min="15361" max="15361" width="31.85546875" style="2" customWidth="1"/>
    <col min="15362" max="15611" width="9.140625" style="2"/>
    <col min="15612" max="15612" width="6" style="2" customWidth="1"/>
    <col min="15613" max="15613" width="11.85546875" style="2" customWidth="1"/>
    <col min="15614" max="15614" width="73.140625" style="2" customWidth="1"/>
    <col min="15615" max="15615" width="15.7109375" style="2" customWidth="1"/>
    <col min="15616" max="15616" width="26.5703125" style="2" customWidth="1"/>
    <col min="15617" max="15617" width="31.85546875" style="2" customWidth="1"/>
    <col min="15618" max="15867" width="9.140625" style="2"/>
    <col min="15868" max="15868" width="6" style="2" customWidth="1"/>
    <col min="15869" max="15869" width="11.85546875" style="2" customWidth="1"/>
    <col min="15870" max="15870" width="73.140625" style="2" customWidth="1"/>
    <col min="15871" max="15871" width="15.7109375" style="2" customWidth="1"/>
    <col min="15872" max="15872" width="26.5703125" style="2" customWidth="1"/>
    <col min="15873" max="15873" width="31.85546875" style="2" customWidth="1"/>
    <col min="15874" max="16123" width="9.140625" style="2"/>
    <col min="16124" max="16124" width="6" style="2" customWidth="1"/>
    <col min="16125" max="16125" width="11.85546875" style="2" customWidth="1"/>
    <col min="16126" max="16126" width="73.140625" style="2" customWidth="1"/>
    <col min="16127" max="16127" width="15.7109375" style="2" customWidth="1"/>
    <col min="16128" max="16128" width="26.5703125" style="2" customWidth="1"/>
    <col min="16129" max="16129" width="31.85546875" style="2" customWidth="1"/>
    <col min="16130" max="16384" width="9.140625" style="2"/>
  </cols>
  <sheetData>
    <row r="1" spans="1:25" x14ac:dyDescent="0.25">
      <c r="N1" s="2" t="s">
        <v>756</v>
      </c>
    </row>
    <row r="2" spans="1:25" x14ac:dyDescent="0.25">
      <c r="N2" s="2" t="s">
        <v>774</v>
      </c>
    </row>
    <row r="3" spans="1:25" x14ac:dyDescent="0.25">
      <c r="N3" s="2" t="s">
        <v>775</v>
      </c>
    </row>
    <row r="5" spans="1:25" ht="40.5" x14ac:dyDescent="0.3">
      <c r="C5" s="3" t="s">
        <v>0</v>
      </c>
      <c r="D5" s="4"/>
      <c r="P5" s="5"/>
      <c r="Q5" s="6"/>
      <c r="R5" s="5"/>
      <c r="S5" s="5"/>
    </row>
    <row r="6" spans="1:25" ht="20.25" x14ac:dyDescent="0.3">
      <c r="C6" s="8" t="s">
        <v>1</v>
      </c>
      <c r="D6" s="4"/>
      <c r="P6" s="5"/>
      <c r="Q6" s="6"/>
      <c r="R6" s="5"/>
      <c r="S6" s="5"/>
    </row>
    <row r="7" spans="1:25" x14ac:dyDescent="0.25">
      <c r="A7" s="181" t="s">
        <v>2</v>
      </c>
      <c r="B7" s="182" t="s">
        <v>3</v>
      </c>
      <c r="C7" s="182" t="s">
        <v>4</v>
      </c>
      <c r="D7" s="183" t="s">
        <v>5</v>
      </c>
      <c r="E7" s="184" t="s">
        <v>6</v>
      </c>
      <c r="F7" s="184"/>
      <c r="G7" s="184"/>
      <c r="H7" s="184"/>
      <c r="I7" s="184"/>
      <c r="J7" s="184"/>
      <c r="K7" s="184"/>
      <c r="L7" s="184"/>
      <c r="M7" s="184"/>
      <c r="N7" s="184"/>
      <c r="O7" s="182" t="s">
        <v>7</v>
      </c>
      <c r="P7" s="182" t="s">
        <v>8</v>
      </c>
      <c r="Q7" s="182" t="s">
        <v>9</v>
      </c>
      <c r="R7" s="182" t="s">
        <v>10</v>
      </c>
      <c r="S7" s="182" t="s">
        <v>11</v>
      </c>
      <c r="T7" s="185" t="s">
        <v>12</v>
      </c>
      <c r="U7" s="180" t="s">
        <v>13</v>
      </c>
      <c r="V7" s="178" t="s">
        <v>703</v>
      </c>
      <c r="W7" s="179"/>
      <c r="X7" s="179"/>
      <c r="Y7" s="179"/>
    </row>
    <row r="8" spans="1:25" ht="124.5" customHeight="1" x14ac:dyDescent="0.3">
      <c r="A8" s="181"/>
      <c r="B8" s="182"/>
      <c r="C8" s="182"/>
      <c r="D8" s="183"/>
      <c r="E8" s="9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  <c r="L8" s="10" t="s">
        <v>21</v>
      </c>
      <c r="M8" s="10" t="s">
        <v>22</v>
      </c>
      <c r="N8" s="11" t="s">
        <v>23</v>
      </c>
      <c r="O8" s="182"/>
      <c r="P8" s="182"/>
      <c r="Q8" s="182"/>
      <c r="R8" s="182"/>
      <c r="S8" s="182"/>
      <c r="T8" s="185"/>
      <c r="U8" s="180"/>
      <c r="V8" s="161" t="s">
        <v>704</v>
      </c>
      <c r="W8" s="161" t="s">
        <v>705</v>
      </c>
      <c r="X8" s="161" t="s">
        <v>706</v>
      </c>
      <c r="Y8" s="161" t="s">
        <v>707</v>
      </c>
    </row>
    <row r="9" spans="1:25" x14ac:dyDescent="0.25">
      <c r="A9" s="12">
        <v>1</v>
      </c>
      <c r="B9" s="12">
        <v>2</v>
      </c>
      <c r="C9" s="13">
        <v>3</v>
      </c>
      <c r="D9" s="12">
        <v>4</v>
      </c>
      <c r="E9" s="12">
        <v>5</v>
      </c>
      <c r="F9" s="14">
        <v>6</v>
      </c>
      <c r="G9" s="12">
        <v>7</v>
      </c>
      <c r="H9" s="14">
        <v>8</v>
      </c>
      <c r="I9" s="12">
        <v>9</v>
      </c>
      <c r="J9" s="14">
        <v>10</v>
      </c>
      <c r="K9" s="12">
        <v>11</v>
      </c>
      <c r="L9" s="14">
        <v>12</v>
      </c>
      <c r="M9" s="12">
        <v>13</v>
      </c>
      <c r="N9" s="14">
        <v>14</v>
      </c>
      <c r="O9" s="12">
        <v>15</v>
      </c>
      <c r="P9" s="14">
        <v>16</v>
      </c>
      <c r="Q9" s="12">
        <v>17</v>
      </c>
      <c r="R9" s="14">
        <v>18</v>
      </c>
      <c r="S9" s="12">
        <v>19</v>
      </c>
      <c r="T9" s="15">
        <v>20</v>
      </c>
      <c r="U9" s="16">
        <v>21</v>
      </c>
      <c r="V9" s="142">
        <v>22</v>
      </c>
      <c r="W9" s="142">
        <v>23</v>
      </c>
      <c r="X9" s="142">
        <v>24</v>
      </c>
      <c r="Y9" s="142">
        <v>25</v>
      </c>
    </row>
    <row r="10" spans="1:25" ht="20.25" x14ac:dyDescent="0.3">
      <c r="A10" s="16"/>
      <c r="B10" s="16"/>
      <c r="C10" s="17" t="s">
        <v>24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8"/>
      <c r="U10" s="16"/>
      <c r="V10" s="49"/>
      <c r="W10" s="49"/>
      <c r="X10" s="49"/>
      <c r="Y10" s="49"/>
    </row>
    <row r="11" spans="1:25" ht="78.75" x14ac:dyDescent="0.25">
      <c r="A11" s="19" t="s">
        <v>25</v>
      </c>
      <c r="B11" s="20" t="s">
        <v>26</v>
      </c>
      <c r="C11" s="21" t="s">
        <v>27</v>
      </c>
      <c r="D11" s="22">
        <v>787</v>
      </c>
      <c r="E11" s="23"/>
      <c r="F11" s="23">
        <v>787</v>
      </c>
      <c r="G11" s="23"/>
      <c r="H11" s="23"/>
      <c r="I11" s="23"/>
      <c r="J11" s="23"/>
      <c r="K11" s="23"/>
      <c r="L11" s="23"/>
      <c r="M11" s="23"/>
      <c r="N11" s="23">
        <f>SUM(E11:M11)</f>
        <v>787</v>
      </c>
      <c r="O11" s="24" t="s">
        <v>28</v>
      </c>
      <c r="P11" s="25"/>
      <c r="Q11" s="24" t="s">
        <v>29</v>
      </c>
      <c r="R11" s="24" t="s">
        <v>30</v>
      </c>
      <c r="S11" s="24"/>
      <c r="T11" s="26" t="s">
        <v>24</v>
      </c>
      <c r="U11" s="27" t="s">
        <v>31</v>
      </c>
      <c r="V11" s="49"/>
      <c r="W11" s="67"/>
      <c r="X11" s="49"/>
      <c r="Y11" s="49"/>
    </row>
    <row r="12" spans="1:25" ht="78.75" x14ac:dyDescent="0.25">
      <c r="A12" s="19" t="s">
        <v>32</v>
      </c>
      <c r="B12" s="29" t="s">
        <v>26</v>
      </c>
      <c r="C12" s="20" t="s">
        <v>33</v>
      </c>
      <c r="D12" s="30">
        <v>7000</v>
      </c>
      <c r="E12" s="23"/>
      <c r="F12" s="23">
        <v>7000</v>
      </c>
      <c r="G12" s="23"/>
      <c r="H12" s="23"/>
      <c r="I12" s="23"/>
      <c r="J12" s="23"/>
      <c r="K12" s="23"/>
      <c r="L12" s="23"/>
      <c r="M12" s="23"/>
      <c r="N12" s="23">
        <f t="shared" ref="N12:N75" si="0">SUM(E12:M12)</f>
        <v>7000</v>
      </c>
      <c r="O12" s="24"/>
      <c r="P12" s="25"/>
      <c r="Q12" s="24" t="s">
        <v>29</v>
      </c>
      <c r="R12" s="24" t="s">
        <v>34</v>
      </c>
      <c r="S12" s="24"/>
      <c r="T12" s="26" t="s">
        <v>24</v>
      </c>
      <c r="U12" s="27" t="s">
        <v>31</v>
      </c>
      <c r="V12" s="49"/>
      <c r="W12" s="67"/>
      <c r="X12" s="49"/>
      <c r="Y12" s="49"/>
    </row>
    <row r="13" spans="1:25" ht="95.25" x14ac:dyDescent="0.3">
      <c r="A13" s="19" t="s">
        <v>35</v>
      </c>
      <c r="B13" s="31" t="s">
        <v>26</v>
      </c>
      <c r="C13" s="32" t="s">
        <v>36</v>
      </c>
      <c r="D13" s="33">
        <v>10000</v>
      </c>
      <c r="E13" s="34"/>
      <c r="F13" s="23"/>
      <c r="G13" s="23"/>
      <c r="H13" s="23"/>
      <c r="I13" s="23"/>
      <c r="J13" s="23">
        <v>10000</v>
      </c>
      <c r="K13" s="23"/>
      <c r="L13" s="23"/>
      <c r="M13" s="23"/>
      <c r="N13" s="23">
        <f t="shared" si="0"/>
        <v>10000</v>
      </c>
      <c r="O13" s="24" t="s">
        <v>37</v>
      </c>
      <c r="P13" s="35"/>
      <c r="Q13" s="24" t="s">
        <v>29</v>
      </c>
      <c r="R13" s="24" t="s">
        <v>38</v>
      </c>
      <c r="S13" s="24"/>
      <c r="T13" s="26" t="s">
        <v>24</v>
      </c>
      <c r="U13" s="27" t="s">
        <v>39</v>
      </c>
      <c r="V13" s="49"/>
      <c r="W13" s="67"/>
      <c r="X13" s="49"/>
      <c r="Y13" s="49"/>
    </row>
    <row r="14" spans="1:25" ht="173.25" x14ac:dyDescent="0.25">
      <c r="A14" s="19" t="s">
        <v>40</v>
      </c>
      <c r="B14" s="36" t="s">
        <v>41</v>
      </c>
      <c r="C14" s="21" t="s">
        <v>42</v>
      </c>
      <c r="D14" s="37">
        <v>5000</v>
      </c>
      <c r="E14" s="23">
        <v>5000</v>
      </c>
      <c r="F14" s="23"/>
      <c r="G14" s="23"/>
      <c r="H14" s="23"/>
      <c r="I14" s="23"/>
      <c r="J14" s="23"/>
      <c r="K14" s="23"/>
      <c r="L14" s="23"/>
      <c r="M14" s="23"/>
      <c r="N14" s="23">
        <f t="shared" si="0"/>
        <v>5000</v>
      </c>
      <c r="O14" s="24" t="s">
        <v>43</v>
      </c>
      <c r="P14" s="24" t="s">
        <v>44</v>
      </c>
      <c r="Q14" s="24" t="s">
        <v>29</v>
      </c>
      <c r="R14" s="24" t="s">
        <v>45</v>
      </c>
      <c r="S14" s="24"/>
      <c r="T14" s="26" t="s">
        <v>24</v>
      </c>
      <c r="U14" s="27" t="s">
        <v>46</v>
      </c>
      <c r="V14" s="49"/>
      <c r="W14" s="67"/>
      <c r="X14" s="49"/>
      <c r="Y14" s="49"/>
    </row>
    <row r="15" spans="1:25" ht="147" customHeight="1" x14ac:dyDescent="0.25">
      <c r="A15" s="19" t="s">
        <v>47</v>
      </c>
      <c r="B15" s="36" t="s">
        <v>41</v>
      </c>
      <c r="C15" s="21" t="s">
        <v>48</v>
      </c>
      <c r="D15" s="37">
        <v>15000</v>
      </c>
      <c r="E15" s="23"/>
      <c r="F15" s="23"/>
      <c r="G15" s="23"/>
      <c r="H15" s="23"/>
      <c r="I15" s="23"/>
      <c r="J15" s="23">
        <v>15000</v>
      </c>
      <c r="K15" s="23"/>
      <c r="L15" s="23"/>
      <c r="M15" s="23"/>
      <c r="N15" s="23">
        <f t="shared" si="0"/>
        <v>15000</v>
      </c>
      <c r="O15" s="24" t="s">
        <v>43</v>
      </c>
      <c r="P15" s="24" t="s">
        <v>49</v>
      </c>
      <c r="Q15" s="24" t="s">
        <v>29</v>
      </c>
      <c r="R15" s="24" t="s">
        <v>50</v>
      </c>
      <c r="S15" s="24"/>
      <c r="T15" s="26" t="s">
        <v>24</v>
      </c>
      <c r="U15" s="27" t="s">
        <v>51</v>
      </c>
      <c r="V15" s="49"/>
      <c r="W15" s="67"/>
      <c r="X15" s="49"/>
      <c r="Y15" s="49"/>
    </row>
    <row r="16" spans="1:25" ht="330" customHeight="1" x14ac:dyDescent="0.25">
      <c r="A16" s="19" t="s">
        <v>52</v>
      </c>
      <c r="B16" s="36" t="s">
        <v>41</v>
      </c>
      <c r="C16" s="21" t="s">
        <v>53</v>
      </c>
      <c r="D16" s="37">
        <v>30500</v>
      </c>
      <c r="E16" s="23"/>
      <c r="F16" s="23">
        <v>30500</v>
      </c>
      <c r="G16" s="23"/>
      <c r="H16" s="23"/>
      <c r="I16" s="23"/>
      <c r="J16" s="23"/>
      <c r="K16" s="23"/>
      <c r="L16" s="23"/>
      <c r="M16" s="23"/>
      <c r="N16" s="23">
        <f t="shared" si="0"/>
        <v>30500</v>
      </c>
      <c r="O16" s="24" t="s">
        <v>54</v>
      </c>
      <c r="P16" s="24" t="s">
        <v>55</v>
      </c>
      <c r="Q16" s="24" t="s">
        <v>29</v>
      </c>
      <c r="R16" s="24" t="s">
        <v>56</v>
      </c>
      <c r="S16" s="24"/>
      <c r="T16" s="26" t="s">
        <v>24</v>
      </c>
      <c r="U16" s="27" t="s">
        <v>51</v>
      </c>
      <c r="V16" s="49"/>
      <c r="W16" s="67"/>
      <c r="X16" s="49"/>
      <c r="Y16" s="49"/>
    </row>
    <row r="17" spans="1:25" ht="47.25" customHeight="1" x14ac:dyDescent="0.25">
      <c r="A17" s="19" t="s">
        <v>57</v>
      </c>
      <c r="B17" s="36" t="s">
        <v>41</v>
      </c>
      <c r="C17" s="21" t="s">
        <v>58</v>
      </c>
      <c r="D17" s="37">
        <v>2200</v>
      </c>
      <c r="E17" s="23"/>
      <c r="F17" s="23">
        <v>2200</v>
      </c>
      <c r="G17" s="23"/>
      <c r="H17" s="23"/>
      <c r="I17" s="23"/>
      <c r="J17" s="23"/>
      <c r="K17" s="23"/>
      <c r="L17" s="23"/>
      <c r="M17" s="23"/>
      <c r="N17" s="23">
        <f t="shared" si="0"/>
        <v>2200</v>
      </c>
      <c r="O17" s="24" t="s">
        <v>59</v>
      </c>
      <c r="P17" s="24" t="s">
        <v>60</v>
      </c>
      <c r="Q17" s="24" t="s">
        <v>29</v>
      </c>
      <c r="R17" s="24" t="s">
        <v>56</v>
      </c>
      <c r="S17" s="24"/>
      <c r="T17" s="26" t="s">
        <v>24</v>
      </c>
      <c r="U17" s="27" t="s">
        <v>51</v>
      </c>
      <c r="V17" s="49"/>
      <c r="W17" s="67"/>
      <c r="X17" s="49"/>
      <c r="Y17" s="49"/>
    </row>
    <row r="18" spans="1:25" ht="63" x14ac:dyDescent="0.25">
      <c r="A18" s="19" t="s">
        <v>61</v>
      </c>
      <c r="B18" s="36" t="s">
        <v>41</v>
      </c>
      <c r="C18" s="21" t="s">
        <v>62</v>
      </c>
      <c r="D18" s="37">
        <v>7000</v>
      </c>
      <c r="E18" s="23"/>
      <c r="F18" s="23"/>
      <c r="G18" s="23"/>
      <c r="H18" s="23"/>
      <c r="I18" s="23"/>
      <c r="J18" s="23">
        <v>7000</v>
      </c>
      <c r="K18" s="23"/>
      <c r="L18" s="23"/>
      <c r="M18" s="23"/>
      <c r="N18" s="23">
        <f t="shared" si="0"/>
        <v>7000</v>
      </c>
      <c r="O18" s="24" t="s">
        <v>43</v>
      </c>
      <c r="P18" s="24" t="s">
        <v>63</v>
      </c>
      <c r="Q18" s="24" t="s">
        <v>29</v>
      </c>
      <c r="R18" s="24" t="s">
        <v>64</v>
      </c>
      <c r="S18" s="24"/>
      <c r="T18" s="26" t="s">
        <v>24</v>
      </c>
      <c r="U18" s="27" t="s">
        <v>51</v>
      </c>
      <c r="V18" s="49"/>
      <c r="W18" s="67"/>
      <c r="X18" s="49"/>
      <c r="Y18" s="49"/>
    </row>
    <row r="19" spans="1:25" ht="156" customHeight="1" x14ac:dyDescent="0.25">
      <c r="A19" s="19" t="s">
        <v>65</v>
      </c>
      <c r="B19" s="36" t="s">
        <v>41</v>
      </c>
      <c r="C19" s="21" t="s">
        <v>66</v>
      </c>
      <c r="D19" s="37">
        <v>120000</v>
      </c>
      <c r="E19" s="23"/>
      <c r="F19" s="23">
        <v>20000</v>
      </c>
      <c r="G19" s="23"/>
      <c r="H19" s="23"/>
      <c r="I19" s="23"/>
      <c r="J19" s="23">
        <v>100000</v>
      </c>
      <c r="K19" s="23"/>
      <c r="L19" s="23"/>
      <c r="M19" s="23"/>
      <c r="N19" s="23">
        <f t="shared" si="0"/>
        <v>120000</v>
      </c>
      <c r="O19" s="24" t="s">
        <v>67</v>
      </c>
      <c r="P19" s="24" t="s">
        <v>68</v>
      </c>
      <c r="Q19" s="24" t="s">
        <v>29</v>
      </c>
      <c r="R19" s="24" t="s">
        <v>56</v>
      </c>
      <c r="S19" s="24"/>
      <c r="T19" s="26" t="s">
        <v>24</v>
      </c>
      <c r="U19" s="27" t="s">
        <v>51</v>
      </c>
      <c r="V19" s="49"/>
      <c r="W19" s="67"/>
      <c r="X19" s="49"/>
      <c r="Y19" s="49"/>
    </row>
    <row r="20" spans="1:25" ht="63" x14ac:dyDescent="0.25">
      <c r="A20" s="19" t="s">
        <v>69</v>
      </c>
      <c r="B20" s="36" t="s">
        <v>26</v>
      </c>
      <c r="C20" s="21" t="s">
        <v>70</v>
      </c>
      <c r="D20" s="37">
        <v>325000</v>
      </c>
      <c r="E20" s="23"/>
      <c r="F20" s="23"/>
      <c r="G20" s="23"/>
      <c r="H20" s="23">
        <v>325000</v>
      </c>
      <c r="I20" s="23"/>
      <c r="J20" s="23"/>
      <c r="K20" s="23"/>
      <c r="L20" s="23"/>
      <c r="M20" s="23"/>
      <c r="N20" s="23">
        <f t="shared" si="0"/>
        <v>325000</v>
      </c>
      <c r="O20" s="24" t="s">
        <v>71</v>
      </c>
      <c r="P20" s="24" t="s">
        <v>72</v>
      </c>
      <c r="Q20" s="24" t="s">
        <v>29</v>
      </c>
      <c r="R20" s="24" t="s">
        <v>73</v>
      </c>
      <c r="S20" s="24"/>
      <c r="T20" s="26" t="s">
        <v>24</v>
      </c>
      <c r="U20" s="27" t="s">
        <v>51</v>
      </c>
      <c r="V20" s="49"/>
      <c r="W20" s="67"/>
      <c r="X20" s="27" t="s">
        <v>708</v>
      </c>
      <c r="Y20" s="27" t="s">
        <v>709</v>
      </c>
    </row>
    <row r="21" spans="1:25" ht="185.25" customHeight="1" x14ac:dyDescent="0.25">
      <c r="A21" s="19" t="s">
        <v>74</v>
      </c>
      <c r="B21" s="36" t="s">
        <v>75</v>
      </c>
      <c r="C21" s="21" t="s">
        <v>76</v>
      </c>
      <c r="D21" s="37">
        <v>11000</v>
      </c>
      <c r="E21" s="23"/>
      <c r="F21" s="23"/>
      <c r="G21" s="23"/>
      <c r="H21" s="23">
        <v>11000</v>
      </c>
      <c r="I21" s="23"/>
      <c r="J21" s="23"/>
      <c r="K21" s="23"/>
      <c r="L21" s="23"/>
      <c r="M21" s="23"/>
      <c r="N21" s="23">
        <f t="shared" si="0"/>
        <v>11000</v>
      </c>
      <c r="O21" s="24" t="s">
        <v>77</v>
      </c>
      <c r="P21" s="24" t="s">
        <v>78</v>
      </c>
      <c r="Q21" s="24" t="s">
        <v>29</v>
      </c>
      <c r="R21" s="24" t="s">
        <v>45</v>
      </c>
      <c r="S21" s="24"/>
      <c r="T21" s="26" t="s">
        <v>24</v>
      </c>
      <c r="U21" s="27" t="s">
        <v>79</v>
      </c>
      <c r="V21" s="162"/>
      <c r="W21" s="163"/>
      <c r="X21" s="49" t="s">
        <v>710</v>
      </c>
      <c r="Y21" s="27" t="s">
        <v>711</v>
      </c>
    </row>
    <row r="22" spans="1:25" ht="173.25" x14ac:dyDescent="0.25">
      <c r="A22" s="19" t="s">
        <v>80</v>
      </c>
      <c r="B22" s="36" t="s">
        <v>75</v>
      </c>
      <c r="C22" s="21" t="s">
        <v>81</v>
      </c>
      <c r="D22" s="37">
        <v>188600</v>
      </c>
      <c r="E22" s="23"/>
      <c r="F22" s="23"/>
      <c r="G22" s="23"/>
      <c r="H22" s="23">
        <v>188600</v>
      </c>
      <c r="I22" s="23"/>
      <c r="J22" s="23"/>
      <c r="K22" s="23"/>
      <c r="L22" s="23"/>
      <c r="M22" s="23"/>
      <c r="N22" s="23">
        <f t="shared" si="0"/>
        <v>188600</v>
      </c>
      <c r="O22" s="24" t="s">
        <v>77</v>
      </c>
      <c r="P22" s="24" t="s">
        <v>78</v>
      </c>
      <c r="Q22" s="24" t="s">
        <v>82</v>
      </c>
      <c r="R22" s="24" t="s">
        <v>83</v>
      </c>
      <c r="S22" s="24">
        <v>11200</v>
      </c>
      <c r="T22" s="26" t="s">
        <v>24</v>
      </c>
      <c r="U22" s="27" t="s">
        <v>84</v>
      </c>
      <c r="V22" s="162"/>
      <c r="W22" s="163"/>
      <c r="X22" s="49" t="s">
        <v>710</v>
      </c>
      <c r="Y22" s="27" t="s">
        <v>711</v>
      </c>
    </row>
    <row r="23" spans="1:25" s="39" customFormat="1" ht="157.5" x14ac:dyDescent="0.25">
      <c r="A23" s="19" t="s">
        <v>85</v>
      </c>
      <c r="B23" s="36" t="s">
        <v>75</v>
      </c>
      <c r="C23" s="21" t="s">
        <v>86</v>
      </c>
      <c r="D23" s="37">
        <v>30000</v>
      </c>
      <c r="E23" s="23"/>
      <c r="F23" s="23"/>
      <c r="G23" s="23"/>
      <c r="H23" s="23">
        <v>30000</v>
      </c>
      <c r="I23" s="38"/>
      <c r="J23" s="38"/>
      <c r="K23" s="23"/>
      <c r="L23" s="23"/>
      <c r="M23" s="23"/>
      <c r="N23" s="23">
        <f t="shared" si="0"/>
        <v>30000</v>
      </c>
      <c r="O23" s="24" t="s">
        <v>87</v>
      </c>
      <c r="P23" s="24" t="s">
        <v>88</v>
      </c>
      <c r="Q23" s="24" t="s">
        <v>29</v>
      </c>
      <c r="R23" s="24" t="s">
        <v>45</v>
      </c>
      <c r="S23" s="24"/>
      <c r="T23" s="26" t="s">
        <v>24</v>
      </c>
      <c r="U23" s="27" t="s">
        <v>89</v>
      </c>
      <c r="V23" s="164" t="s">
        <v>712</v>
      </c>
      <c r="W23" s="165" t="s">
        <v>713</v>
      </c>
      <c r="X23" s="164"/>
      <c r="Y23" s="164" t="s">
        <v>714</v>
      </c>
    </row>
    <row r="24" spans="1:25" s="39" customFormat="1" ht="105.75" x14ac:dyDescent="0.25">
      <c r="A24" s="19" t="s">
        <v>90</v>
      </c>
      <c r="B24" s="36" t="s">
        <v>75</v>
      </c>
      <c r="C24" s="21" t="s">
        <v>91</v>
      </c>
      <c r="D24" s="37">
        <v>565889</v>
      </c>
      <c r="E24" s="23"/>
      <c r="F24" s="23"/>
      <c r="G24" s="23"/>
      <c r="H24" s="23">
        <v>565889</v>
      </c>
      <c r="I24" s="38"/>
      <c r="J24" s="38"/>
      <c r="K24" s="23"/>
      <c r="L24" s="23"/>
      <c r="M24" s="23"/>
      <c r="N24" s="23">
        <f t="shared" si="0"/>
        <v>565889</v>
      </c>
      <c r="O24" s="24"/>
      <c r="P24" s="24" t="s">
        <v>92</v>
      </c>
      <c r="Q24" s="24" t="s">
        <v>93</v>
      </c>
      <c r="R24" s="24" t="s">
        <v>83</v>
      </c>
      <c r="S24" s="24">
        <v>481005.65</v>
      </c>
      <c r="T24" s="26" t="s">
        <v>24</v>
      </c>
      <c r="U24" s="40" t="s">
        <v>89</v>
      </c>
      <c r="V24" s="164" t="s">
        <v>712</v>
      </c>
      <c r="W24" s="165" t="s">
        <v>713</v>
      </c>
      <c r="X24" s="164"/>
      <c r="Y24" s="164" t="s">
        <v>714</v>
      </c>
    </row>
    <row r="25" spans="1:25" ht="126" x14ac:dyDescent="0.25">
      <c r="A25" s="19" t="s">
        <v>94</v>
      </c>
      <c r="B25" s="36" t="s">
        <v>95</v>
      </c>
      <c r="C25" s="21" t="s">
        <v>96</v>
      </c>
      <c r="D25" s="37">
        <v>1552</v>
      </c>
      <c r="E25" s="23"/>
      <c r="F25" s="23"/>
      <c r="G25" s="23"/>
      <c r="H25" s="23">
        <v>1552</v>
      </c>
      <c r="I25" s="23"/>
      <c r="J25" s="23"/>
      <c r="K25" s="23"/>
      <c r="L25" s="23"/>
      <c r="M25" s="23"/>
      <c r="N25" s="23">
        <f t="shared" si="0"/>
        <v>1552</v>
      </c>
      <c r="O25" s="24" t="s">
        <v>97</v>
      </c>
      <c r="P25" s="24" t="s">
        <v>98</v>
      </c>
      <c r="Q25" s="24" t="s">
        <v>29</v>
      </c>
      <c r="R25" s="24" t="s">
        <v>50</v>
      </c>
      <c r="S25" s="24"/>
      <c r="T25" s="26" t="s">
        <v>24</v>
      </c>
      <c r="U25" s="27" t="s">
        <v>99</v>
      </c>
      <c r="V25" s="164" t="s">
        <v>715</v>
      </c>
      <c r="W25" s="165" t="s">
        <v>715</v>
      </c>
      <c r="X25" s="164" t="s">
        <v>710</v>
      </c>
      <c r="Y25" s="50" t="s">
        <v>716</v>
      </c>
    </row>
    <row r="26" spans="1:25" ht="35.25" customHeight="1" x14ac:dyDescent="0.25">
      <c r="A26" s="19" t="s">
        <v>100</v>
      </c>
      <c r="B26" s="36" t="s">
        <v>95</v>
      </c>
      <c r="C26" s="21" t="s">
        <v>101</v>
      </c>
      <c r="D26" s="37">
        <v>21504</v>
      </c>
      <c r="E26" s="23"/>
      <c r="F26" s="23"/>
      <c r="G26" s="23"/>
      <c r="H26" s="23">
        <v>21504</v>
      </c>
      <c r="I26" s="23"/>
      <c r="J26" s="23"/>
      <c r="K26" s="23"/>
      <c r="L26" s="23"/>
      <c r="M26" s="23"/>
      <c r="N26" s="23">
        <f t="shared" si="0"/>
        <v>21504</v>
      </c>
      <c r="O26" s="24" t="s">
        <v>97</v>
      </c>
      <c r="P26" s="24" t="s">
        <v>102</v>
      </c>
      <c r="Q26" s="24" t="s">
        <v>93</v>
      </c>
      <c r="R26" s="24"/>
      <c r="S26" s="24">
        <v>11200</v>
      </c>
      <c r="T26" s="26" t="s">
        <v>24</v>
      </c>
      <c r="U26" s="27" t="s">
        <v>99</v>
      </c>
      <c r="V26" s="164" t="s">
        <v>715</v>
      </c>
      <c r="W26" s="165" t="s">
        <v>715</v>
      </c>
      <c r="X26" s="164" t="s">
        <v>710</v>
      </c>
      <c r="Y26" s="50" t="s">
        <v>716</v>
      </c>
    </row>
    <row r="27" spans="1:25" ht="82.5" customHeight="1" x14ac:dyDescent="0.25">
      <c r="A27" s="19" t="s">
        <v>103</v>
      </c>
      <c r="B27" s="36" t="s">
        <v>104</v>
      </c>
      <c r="C27" s="21" t="s">
        <v>105</v>
      </c>
      <c r="D27" s="37">
        <v>141986</v>
      </c>
      <c r="E27" s="23"/>
      <c r="F27" s="23"/>
      <c r="G27" s="23"/>
      <c r="H27" s="23">
        <v>141986</v>
      </c>
      <c r="I27" s="23"/>
      <c r="J27" s="23"/>
      <c r="K27" s="23"/>
      <c r="L27" s="23"/>
      <c r="M27" s="23"/>
      <c r="N27" s="23">
        <f t="shared" si="0"/>
        <v>141986</v>
      </c>
      <c r="O27" s="24" t="s">
        <v>106</v>
      </c>
      <c r="P27" s="24" t="s">
        <v>102</v>
      </c>
      <c r="Q27" s="24" t="s">
        <v>82</v>
      </c>
      <c r="R27" s="24" t="s">
        <v>107</v>
      </c>
      <c r="S27" s="24">
        <v>11200</v>
      </c>
      <c r="T27" s="26" t="s">
        <v>24</v>
      </c>
      <c r="U27" s="27" t="s">
        <v>108</v>
      </c>
      <c r="V27" s="164" t="s">
        <v>717</v>
      </c>
      <c r="W27" s="165" t="s">
        <v>717</v>
      </c>
      <c r="X27" s="164" t="s">
        <v>710</v>
      </c>
      <c r="Y27" s="50" t="s">
        <v>718</v>
      </c>
    </row>
    <row r="28" spans="1:25" ht="110.25" x14ac:dyDescent="0.25">
      <c r="A28" s="19" t="s">
        <v>109</v>
      </c>
      <c r="B28" s="36" t="s">
        <v>110</v>
      </c>
      <c r="C28" s="21" t="s">
        <v>111</v>
      </c>
      <c r="D28" s="37">
        <v>800</v>
      </c>
      <c r="E28" s="23"/>
      <c r="F28" s="23"/>
      <c r="G28" s="23"/>
      <c r="H28" s="23">
        <v>800</v>
      </c>
      <c r="I28" s="23"/>
      <c r="J28" s="23"/>
      <c r="K28" s="23"/>
      <c r="L28" s="23"/>
      <c r="M28" s="23"/>
      <c r="N28" s="23">
        <f t="shared" si="0"/>
        <v>800</v>
      </c>
      <c r="O28" s="24" t="s">
        <v>112</v>
      </c>
      <c r="P28" s="24" t="s">
        <v>98</v>
      </c>
      <c r="Q28" s="24" t="s">
        <v>29</v>
      </c>
      <c r="R28" s="24" t="s">
        <v>50</v>
      </c>
      <c r="S28" s="24"/>
      <c r="T28" s="26" t="s">
        <v>24</v>
      </c>
      <c r="U28" s="27" t="s">
        <v>51</v>
      </c>
      <c r="V28" s="164" t="s">
        <v>717</v>
      </c>
      <c r="W28" s="165" t="s">
        <v>717</v>
      </c>
      <c r="X28" s="164" t="s">
        <v>710</v>
      </c>
      <c r="Y28" s="50" t="s">
        <v>719</v>
      </c>
    </row>
    <row r="29" spans="1:25" ht="110.25" x14ac:dyDescent="0.25">
      <c r="A29" s="19" t="s">
        <v>113</v>
      </c>
      <c r="B29" s="36" t="s">
        <v>110</v>
      </c>
      <c r="C29" s="21" t="s">
        <v>114</v>
      </c>
      <c r="D29" s="37">
        <v>20835</v>
      </c>
      <c r="E29" s="23"/>
      <c r="F29" s="23"/>
      <c r="G29" s="23"/>
      <c r="H29" s="23">
        <v>20835</v>
      </c>
      <c r="I29" s="23"/>
      <c r="J29" s="23"/>
      <c r="K29" s="23"/>
      <c r="L29" s="23"/>
      <c r="M29" s="23"/>
      <c r="N29" s="23">
        <f t="shared" si="0"/>
        <v>20835</v>
      </c>
      <c r="O29" s="24" t="s">
        <v>112</v>
      </c>
      <c r="P29" s="24" t="s">
        <v>98</v>
      </c>
      <c r="Q29" s="24"/>
      <c r="R29" s="24" t="s">
        <v>73</v>
      </c>
      <c r="S29" s="24">
        <v>11142</v>
      </c>
      <c r="T29" s="26" t="s">
        <v>24</v>
      </c>
      <c r="U29" s="27" t="s">
        <v>51</v>
      </c>
      <c r="V29" s="164" t="s">
        <v>717</v>
      </c>
      <c r="W29" s="165" t="s">
        <v>717</v>
      </c>
      <c r="X29" s="164" t="s">
        <v>710</v>
      </c>
      <c r="Y29" s="50" t="s">
        <v>719</v>
      </c>
    </row>
    <row r="30" spans="1:25" ht="30" customHeight="1" x14ac:dyDescent="0.25">
      <c r="A30" s="19" t="s">
        <v>115</v>
      </c>
      <c r="B30" s="36" t="s">
        <v>116</v>
      </c>
      <c r="C30" s="21" t="s">
        <v>117</v>
      </c>
      <c r="D30" s="37">
        <v>32370</v>
      </c>
      <c r="E30" s="23"/>
      <c r="F30" s="23"/>
      <c r="G30" s="23"/>
      <c r="H30" s="23">
        <v>32370</v>
      </c>
      <c r="I30" s="23"/>
      <c r="J30" s="23"/>
      <c r="K30" s="23"/>
      <c r="L30" s="23"/>
      <c r="M30" s="23"/>
      <c r="N30" s="23">
        <f t="shared" si="0"/>
        <v>32370</v>
      </c>
      <c r="O30" s="24" t="s">
        <v>118</v>
      </c>
      <c r="P30" s="24"/>
      <c r="Q30" s="24" t="s">
        <v>82</v>
      </c>
      <c r="R30" s="24" t="s">
        <v>73</v>
      </c>
      <c r="S30" s="24">
        <v>11200</v>
      </c>
      <c r="T30" s="26" t="s">
        <v>24</v>
      </c>
      <c r="U30" s="27" t="s">
        <v>119</v>
      </c>
      <c r="V30" s="164" t="s">
        <v>717</v>
      </c>
      <c r="W30" s="165" t="s">
        <v>717</v>
      </c>
      <c r="X30" s="164" t="s">
        <v>710</v>
      </c>
      <c r="Y30" s="27" t="s">
        <v>720</v>
      </c>
    </row>
    <row r="31" spans="1:25" ht="157.5" x14ac:dyDescent="0.25">
      <c r="A31" s="19" t="s">
        <v>120</v>
      </c>
      <c r="B31" s="36" t="s">
        <v>121</v>
      </c>
      <c r="C31" s="21" t="s">
        <v>122</v>
      </c>
      <c r="D31" s="37">
        <v>15000</v>
      </c>
      <c r="E31" s="23"/>
      <c r="F31" s="23"/>
      <c r="G31" s="23"/>
      <c r="H31" s="23">
        <v>15000</v>
      </c>
      <c r="I31" s="23"/>
      <c r="J31" s="23"/>
      <c r="K31" s="23"/>
      <c r="L31" s="23"/>
      <c r="M31" s="23"/>
      <c r="N31" s="23">
        <f t="shared" si="0"/>
        <v>15000</v>
      </c>
      <c r="O31" s="24" t="s">
        <v>123</v>
      </c>
      <c r="P31" s="24" t="s">
        <v>88</v>
      </c>
      <c r="Q31" s="24" t="s">
        <v>29</v>
      </c>
      <c r="R31" s="24" t="s">
        <v>124</v>
      </c>
      <c r="S31" s="24"/>
      <c r="T31" s="26" t="s">
        <v>24</v>
      </c>
      <c r="U31" s="27" t="s">
        <v>125</v>
      </c>
      <c r="V31" s="49" t="s">
        <v>712</v>
      </c>
      <c r="W31" s="67" t="s">
        <v>713</v>
      </c>
      <c r="X31" s="164"/>
      <c r="Y31" s="27" t="s">
        <v>714</v>
      </c>
    </row>
    <row r="32" spans="1:25" ht="126" x14ac:dyDescent="0.25">
      <c r="A32" s="19" t="s">
        <v>126</v>
      </c>
      <c r="B32" s="36" t="s">
        <v>121</v>
      </c>
      <c r="C32" s="21" t="s">
        <v>127</v>
      </c>
      <c r="D32" s="37">
        <v>158600</v>
      </c>
      <c r="E32" s="23"/>
      <c r="F32" s="23"/>
      <c r="G32" s="23"/>
      <c r="H32" s="23">
        <v>158600</v>
      </c>
      <c r="I32" s="23"/>
      <c r="J32" s="23"/>
      <c r="K32" s="23"/>
      <c r="L32" s="23"/>
      <c r="M32" s="23"/>
      <c r="N32" s="23">
        <f t="shared" si="0"/>
        <v>158600</v>
      </c>
      <c r="O32" s="24" t="s">
        <v>123</v>
      </c>
      <c r="P32" s="24"/>
      <c r="Q32" s="24" t="s">
        <v>82</v>
      </c>
      <c r="R32" s="24" t="s">
        <v>128</v>
      </c>
      <c r="S32" s="24">
        <v>134810</v>
      </c>
      <c r="T32" s="26" t="s">
        <v>24</v>
      </c>
      <c r="U32" s="27" t="s">
        <v>125</v>
      </c>
      <c r="V32" s="49" t="s">
        <v>712</v>
      </c>
      <c r="W32" s="67" t="s">
        <v>713</v>
      </c>
      <c r="X32" s="49"/>
      <c r="Y32" s="27" t="s">
        <v>714</v>
      </c>
    </row>
    <row r="33" spans="1:25" ht="128.25" customHeight="1" x14ac:dyDescent="0.25">
      <c r="A33" s="19" t="s">
        <v>129</v>
      </c>
      <c r="B33" s="36" t="s">
        <v>130</v>
      </c>
      <c r="C33" s="21" t="s">
        <v>131</v>
      </c>
      <c r="D33" s="37">
        <v>4500</v>
      </c>
      <c r="E33" s="23"/>
      <c r="F33" s="23"/>
      <c r="G33" s="23"/>
      <c r="H33" s="23">
        <v>4500</v>
      </c>
      <c r="I33" s="23"/>
      <c r="J33" s="23"/>
      <c r="K33" s="23"/>
      <c r="L33" s="23"/>
      <c r="M33" s="23"/>
      <c r="N33" s="23">
        <f t="shared" si="0"/>
        <v>4500</v>
      </c>
      <c r="O33" s="24" t="s">
        <v>132</v>
      </c>
      <c r="P33" s="24" t="s">
        <v>98</v>
      </c>
      <c r="Q33" s="24" t="s">
        <v>29</v>
      </c>
      <c r="R33" s="24" t="s">
        <v>50</v>
      </c>
      <c r="S33" s="24"/>
      <c r="T33" s="26" t="s">
        <v>24</v>
      </c>
      <c r="U33" s="27" t="s">
        <v>108</v>
      </c>
      <c r="V33" s="49" t="s">
        <v>715</v>
      </c>
      <c r="W33" s="67" t="s">
        <v>715</v>
      </c>
      <c r="X33" s="49" t="s">
        <v>710</v>
      </c>
      <c r="Y33" s="27" t="s">
        <v>721</v>
      </c>
    </row>
    <row r="34" spans="1:25" ht="126" x14ac:dyDescent="0.25">
      <c r="A34" s="19" t="s">
        <v>133</v>
      </c>
      <c r="B34" s="36" t="s">
        <v>130</v>
      </c>
      <c r="C34" s="21" t="s">
        <v>134</v>
      </c>
      <c r="D34" s="37">
        <v>49120</v>
      </c>
      <c r="E34" s="23"/>
      <c r="F34" s="23"/>
      <c r="G34" s="23"/>
      <c r="H34" s="23">
        <v>49120</v>
      </c>
      <c r="I34" s="23"/>
      <c r="J34" s="23"/>
      <c r="K34" s="23"/>
      <c r="L34" s="23"/>
      <c r="M34" s="23"/>
      <c r="N34" s="23">
        <f t="shared" si="0"/>
        <v>49120</v>
      </c>
      <c r="O34" s="24" t="s">
        <v>132</v>
      </c>
      <c r="P34" s="24"/>
      <c r="Q34" s="24" t="s">
        <v>82</v>
      </c>
      <c r="R34" s="24" t="s">
        <v>107</v>
      </c>
      <c r="S34" s="24">
        <v>11200</v>
      </c>
      <c r="T34" s="26" t="s">
        <v>24</v>
      </c>
      <c r="U34" s="27" t="s">
        <v>108</v>
      </c>
      <c r="V34" s="49" t="s">
        <v>715</v>
      </c>
      <c r="W34" s="67" t="s">
        <v>715</v>
      </c>
      <c r="X34" s="49" t="s">
        <v>710</v>
      </c>
      <c r="Y34" s="27" t="s">
        <v>721</v>
      </c>
    </row>
    <row r="35" spans="1:25" ht="186.75" customHeight="1" x14ac:dyDescent="0.25">
      <c r="A35" s="19" t="s">
        <v>135</v>
      </c>
      <c r="B35" s="36" t="s">
        <v>130</v>
      </c>
      <c r="C35" s="21" t="s">
        <v>136</v>
      </c>
      <c r="D35" s="37">
        <v>12000</v>
      </c>
      <c r="E35" s="23"/>
      <c r="F35" s="23"/>
      <c r="G35" s="23"/>
      <c r="H35" s="23">
        <v>12000</v>
      </c>
      <c r="I35" s="23"/>
      <c r="J35" s="23"/>
      <c r="K35" s="23"/>
      <c r="L35" s="23"/>
      <c r="M35" s="23"/>
      <c r="N35" s="23">
        <f t="shared" si="0"/>
        <v>12000</v>
      </c>
      <c r="O35" s="24" t="s">
        <v>137</v>
      </c>
      <c r="P35" s="24" t="s">
        <v>138</v>
      </c>
      <c r="Q35" s="24" t="s">
        <v>93</v>
      </c>
      <c r="R35" s="24" t="s">
        <v>124</v>
      </c>
      <c r="S35" s="24"/>
      <c r="T35" s="26" t="s">
        <v>24</v>
      </c>
      <c r="U35" s="27" t="s">
        <v>139</v>
      </c>
      <c r="V35" s="49" t="s">
        <v>717</v>
      </c>
      <c r="W35" s="67" t="s">
        <v>717</v>
      </c>
      <c r="X35" s="49" t="s">
        <v>710</v>
      </c>
      <c r="Y35" s="27" t="s">
        <v>722</v>
      </c>
    </row>
    <row r="36" spans="1:25" ht="126" x14ac:dyDescent="0.25">
      <c r="A36" s="19" t="s">
        <v>140</v>
      </c>
      <c r="B36" s="36" t="s">
        <v>130</v>
      </c>
      <c r="C36" s="21" t="s">
        <v>141</v>
      </c>
      <c r="D36" s="37">
        <v>160325</v>
      </c>
      <c r="E36" s="23"/>
      <c r="F36" s="23"/>
      <c r="G36" s="23"/>
      <c r="H36" s="23">
        <v>160325</v>
      </c>
      <c r="I36" s="23"/>
      <c r="J36" s="23"/>
      <c r="K36" s="23"/>
      <c r="L36" s="23"/>
      <c r="M36" s="23"/>
      <c r="N36" s="23">
        <f t="shared" si="0"/>
        <v>160325</v>
      </c>
      <c r="O36" s="24" t="s">
        <v>137</v>
      </c>
      <c r="P36" s="24"/>
      <c r="Q36" s="24" t="s">
        <v>82</v>
      </c>
      <c r="R36" s="24" t="s">
        <v>142</v>
      </c>
      <c r="S36" s="24">
        <v>40000</v>
      </c>
      <c r="T36" s="26" t="s">
        <v>24</v>
      </c>
      <c r="U36" s="27" t="s">
        <v>139</v>
      </c>
      <c r="V36" s="49" t="s">
        <v>717</v>
      </c>
      <c r="W36" s="67" t="s">
        <v>717</v>
      </c>
      <c r="X36" s="49" t="s">
        <v>710</v>
      </c>
      <c r="Y36" s="27" t="s">
        <v>723</v>
      </c>
    </row>
    <row r="37" spans="1:25" ht="204.75" customHeight="1" x14ac:dyDescent="0.25">
      <c r="A37" s="19" t="s">
        <v>143</v>
      </c>
      <c r="B37" s="36" t="s">
        <v>130</v>
      </c>
      <c r="C37" s="21" t="s">
        <v>131</v>
      </c>
      <c r="D37" s="37">
        <v>12000</v>
      </c>
      <c r="E37" s="23"/>
      <c r="F37" s="23"/>
      <c r="G37" s="23"/>
      <c r="H37" s="23">
        <v>12000</v>
      </c>
      <c r="I37" s="23"/>
      <c r="J37" s="23"/>
      <c r="K37" s="23"/>
      <c r="L37" s="23"/>
      <c r="M37" s="23"/>
      <c r="N37" s="23">
        <f t="shared" si="0"/>
        <v>12000</v>
      </c>
      <c r="O37" s="24" t="s">
        <v>144</v>
      </c>
      <c r="P37" s="24" t="s">
        <v>145</v>
      </c>
      <c r="Q37" s="24" t="s">
        <v>93</v>
      </c>
      <c r="R37" s="24" t="s">
        <v>124</v>
      </c>
      <c r="S37" s="24"/>
      <c r="T37" s="26" t="s">
        <v>24</v>
      </c>
      <c r="U37" s="27" t="s">
        <v>146</v>
      </c>
      <c r="V37" s="49" t="s">
        <v>717</v>
      </c>
      <c r="W37" s="67" t="s">
        <v>717</v>
      </c>
      <c r="X37" s="49" t="s">
        <v>710</v>
      </c>
      <c r="Y37" s="27" t="s">
        <v>724</v>
      </c>
    </row>
    <row r="38" spans="1:25" ht="64.5" customHeight="1" x14ac:dyDescent="0.25">
      <c r="A38" s="19" t="s">
        <v>147</v>
      </c>
      <c r="B38" s="36" t="s">
        <v>130</v>
      </c>
      <c r="C38" s="21" t="s">
        <v>148</v>
      </c>
      <c r="D38" s="37">
        <v>112000</v>
      </c>
      <c r="E38" s="23"/>
      <c r="F38" s="23"/>
      <c r="G38" s="23"/>
      <c r="H38" s="23">
        <v>112000</v>
      </c>
      <c r="I38" s="23"/>
      <c r="J38" s="23"/>
      <c r="K38" s="23"/>
      <c r="L38" s="23"/>
      <c r="M38" s="23"/>
      <c r="N38" s="23">
        <f t="shared" si="0"/>
        <v>112000</v>
      </c>
      <c r="O38" s="24" t="s">
        <v>144</v>
      </c>
      <c r="P38" s="24"/>
      <c r="Q38" s="24" t="s">
        <v>82</v>
      </c>
      <c r="R38" s="24" t="s">
        <v>149</v>
      </c>
      <c r="S38" s="24">
        <v>24500</v>
      </c>
      <c r="T38" s="26" t="s">
        <v>24</v>
      </c>
      <c r="U38" s="27" t="s">
        <v>146</v>
      </c>
      <c r="V38" s="49" t="s">
        <v>717</v>
      </c>
      <c r="W38" s="67" t="s">
        <v>717</v>
      </c>
      <c r="X38" s="49" t="s">
        <v>710</v>
      </c>
      <c r="Y38" s="27" t="s">
        <v>724</v>
      </c>
    </row>
    <row r="39" spans="1:25" ht="189" x14ac:dyDescent="0.25">
      <c r="A39" s="19" t="s">
        <v>150</v>
      </c>
      <c r="B39" s="36" t="s">
        <v>151</v>
      </c>
      <c r="C39" s="21" t="s">
        <v>76</v>
      </c>
      <c r="D39" s="37">
        <v>12000</v>
      </c>
      <c r="E39" s="23"/>
      <c r="F39" s="23"/>
      <c r="G39" s="23"/>
      <c r="H39" s="23">
        <v>12000</v>
      </c>
      <c r="I39" s="23"/>
      <c r="J39" s="23"/>
      <c r="K39" s="23"/>
      <c r="L39" s="23"/>
      <c r="M39" s="23"/>
      <c r="N39" s="23">
        <f t="shared" si="0"/>
        <v>12000</v>
      </c>
      <c r="O39" s="24" t="s">
        <v>152</v>
      </c>
      <c r="P39" s="24" t="s">
        <v>145</v>
      </c>
      <c r="Q39" s="24" t="s">
        <v>82</v>
      </c>
      <c r="R39" s="24" t="s">
        <v>124</v>
      </c>
      <c r="S39" s="24"/>
      <c r="T39" s="41" t="s">
        <v>24</v>
      </c>
      <c r="U39" s="27" t="s">
        <v>153</v>
      </c>
      <c r="V39" s="49" t="s">
        <v>717</v>
      </c>
      <c r="W39" s="67" t="s">
        <v>717</v>
      </c>
      <c r="X39" s="49" t="s">
        <v>710</v>
      </c>
      <c r="Y39" s="27" t="s">
        <v>725</v>
      </c>
    </row>
    <row r="40" spans="1:25" ht="110.25" x14ac:dyDescent="0.25">
      <c r="A40" s="19" t="s">
        <v>154</v>
      </c>
      <c r="B40" s="36" t="s">
        <v>151</v>
      </c>
      <c r="C40" s="21" t="s">
        <v>155</v>
      </c>
      <c r="D40" s="37">
        <v>168959</v>
      </c>
      <c r="E40" s="23"/>
      <c r="F40" s="23"/>
      <c r="G40" s="23"/>
      <c r="H40" s="23">
        <v>168959</v>
      </c>
      <c r="I40" s="23"/>
      <c r="J40" s="23"/>
      <c r="K40" s="23"/>
      <c r="L40" s="23"/>
      <c r="M40" s="23"/>
      <c r="N40" s="23">
        <f t="shared" si="0"/>
        <v>168959</v>
      </c>
      <c r="O40" s="24" t="s">
        <v>152</v>
      </c>
      <c r="P40" s="24"/>
      <c r="Q40" s="24" t="s">
        <v>82</v>
      </c>
      <c r="R40" s="24" t="s">
        <v>142</v>
      </c>
      <c r="S40" s="24">
        <v>11200</v>
      </c>
      <c r="T40" s="41" t="s">
        <v>24</v>
      </c>
      <c r="U40" s="27" t="s">
        <v>153</v>
      </c>
      <c r="V40" s="49" t="s">
        <v>717</v>
      </c>
      <c r="W40" s="67" t="s">
        <v>717</v>
      </c>
      <c r="X40" s="49" t="s">
        <v>710</v>
      </c>
      <c r="Y40" s="27" t="s">
        <v>725</v>
      </c>
    </row>
    <row r="41" spans="1:25" ht="110.25" x14ac:dyDescent="0.25">
      <c r="A41" s="19" t="s">
        <v>156</v>
      </c>
      <c r="B41" s="36" t="s">
        <v>157</v>
      </c>
      <c r="C41" s="21" t="s">
        <v>131</v>
      </c>
      <c r="D41" s="37">
        <v>1500</v>
      </c>
      <c r="E41" s="23"/>
      <c r="F41" s="23"/>
      <c r="G41" s="23"/>
      <c r="H41" s="23">
        <v>1500</v>
      </c>
      <c r="I41" s="23"/>
      <c r="J41" s="23"/>
      <c r="K41" s="23"/>
      <c r="L41" s="23"/>
      <c r="M41" s="23"/>
      <c r="N41" s="23">
        <f t="shared" si="0"/>
        <v>1500</v>
      </c>
      <c r="O41" s="24" t="s">
        <v>158</v>
      </c>
      <c r="P41" s="24" t="s">
        <v>98</v>
      </c>
      <c r="Q41" s="24" t="s">
        <v>29</v>
      </c>
      <c r="R41" s="24" t="s">
        <v>56</v>
      </c>
      <c r="S41" s="24"/>
      <c r="T41" s="41" t="s">
        <v>24</v>
      </c>
      <c r="U41" s="27" t="s">
        <v>159</v>
      </c>
      <c r="V41" s="49" t="s">
        <v>717</v>
      </c>
      <c r="W41" s="67" t="s">
        <v>717</v>
      </c>
      <c r="X41" s="49" t="s">
        <v>710</v>
      </c>
      <c r="Y41" s="27" t="s">
        <v>725</v>
      </c>
    </row>
    <row r="42" spans="1:25" ht="110.25" x14ac:dyDescent="0.25">
      <c r="A42" s="19" t="s">
        <v>160</v>
      </c>
      <c r="B42" s="36" t="s">
        <v>157</v>
      </c>
      <c r="C42" s="21" t="s">
        <v>161</v>
      </c>
      <c r="D42" s="37">
        <v>48400</v>
      </c>
      <c r="E42" s="23"/>
      <c r="F42" s="23"/>
      <c r="G42" s="23"/>
      <c r="H42" s="23">
        <v>48400</v>
      </c>
      <c r="I42" s="23"/>
      <c r="J42" s="23"/>
      <c r="K42" s="23"/>
      <c r="L42" s="23"/>
      <c r="M42" s="23"/>
      <c r="N42" s="23">
        <f t="shared" si="0"/>
        <v>48400</v>
      </c>
      <c r="O42" s="24" t="s">
        <v>158</v>
      </c>
      <c r="P42" s="24"/>
      <c r="Q42" s="24" t="s">
        <v>82</v>
      </c>
      <c r="R42" s="24"/>
      <c r="S42" s="24">
        <v>11200</v>
      </c>
      <c r="T42" s="42" t="s">
        <v>24</v>
      </c>
      <c r="U42" s="27" t="s">
        <v>159</v>
      </c>
      <c r="V42" s="49" t="s">
        <v>717</v>
      </c>
      <c r="W42" s="67" t="s">
        <v>717</v>
      </c>
      <c r="X42" s="49" t="s">
        <v>710</v>
      </c>
      <c r="Y42" s="27" t="s">
        <v>725</v>
      </c>
    </row>
    <row r="43" spans="1:25" ht="110.25" x14ac:dyDescent="0.25">
      <c r="A43" s="19" t="s">
        <v>162</v>
      </c>
      <c r="B43" s="36" t="s">
        <v>163</v>
      </c>
      <c r="C43" s="21" t="s">
        <v>136</v>
      </c>
      <c r="D43" s="37">
        <v>4500</v>
      </c>
      <c r="E43" s="23"/>
      <c r="F43" s="23"/>
      <c r="G43" s="23"/>
      <c r="H43" s="23">
        <v>4500</v>
      </c>
      <c r="I43" s="23"/>
      <c r="J43" s="23"/>
      <c r="K43" s="23"/>
      <c r="L43" s="23"/>
      <c r="M43" s="23"/>
      <c r="N43" s="23">
        <f t="shared" si="0"/>
        <v>4500</v>
      </c>
      <c r="O43" s="24" t="s">
        <v>164</v>
      </c>
      <c r="P43" s="24" t="s">
        <v>165</v>
      </c>
      <c r="Q43" s="24" t="s">
        <v>29</v>
      </c>
      <c r="R43" s="24" t="s">
        <v>124</v>
      </c>
      <c r="S43" s="24"/>
      <c r="T43" s="42" t="s">
        <v>24</v>
      </c>
      <c r="U43" s="27" t="s">
        <v>159</v>
      </c>
      <c r="V43" s="49" t="s">
        <v>717</v>
      </c>
      <c r="W43" s="67" t="s">
        <v>717</v>
      </c>
      <c r="X43" s="49" t="s">
        <v>710</v>
      </c>
      <c r="Y43" s="27" t="s">
        <v>726</v>
      </c>
    </row>
    <row r="44" spans="1:25" ht="110.25" x14ac:dyDescent="0.25">
      <c r="A44" s="19" t="s">
        <v>166</v>
      </c>
      <c r="B44" s="36" t="s">
        <v>163</v>
      </c>
      <c r="C44" s="21" t="s">
        <v>167</v>
      </c>
      <c r="D44" s="37">
        <v>120000</v>
      </c>
      <c r="E44" s="23"/>
      <c r="F44" s="23"/>
      <c r="G44" s="23"/>
      <c r="H44" s="23">
        <v>120000</v>
      </c>
      <c r="I44" s="23"/>
      <c r="J44" s="23"/>
      <c r="K44" s="23"/>
      <c r="L44" s="23"/>
      <c r="M44" s="23"/>
      <c r="N44" s="23">
        <f t="shared" si="0"/>
        <v>120000</v>
      </c>
      <c r="O44" s="24" t="s">
        <v>164</v>
      </c>
      <c r="P44" s="24"/>
      <c r="Q44" s="24" t="s">
        <v>82</v>
      </c>
      <c r="R44" s="24" t="s">
        <v>142</v>
      </c>
      <c r="S44" s="24">
        <v>40000</v>
      </c>
      <c r="T44" s="42" t="s">
        <v>24</v>
      </c>
      <c r="U44" s="27" t="s">
        <v>159</v>
      </c>
      <c r="V44" s="49" t="s">
        <v>717</v>
      </c>
      <c r="W44" s="67" t="s">
        <v>717</v>
      </c>
      <c r="X44" s="49" t="s">
        <v>710</v>
      </c>
      <c r="Y44" s="27" t="s">
        <v>726</v>
      </c>
    </row>
    <row r="45" spans="1:25" ht="110.25" x14ac:dyDescent="0.25">
      <c r="A45" s="19" t="s">
        <v>168</v>
      </c>
      <c r="B45" s="36" t="s">
        <v>163</v>
      </c>
      <c r="C45" s="21" t="s">
        <v>131</v>
      </c>
      <c r="D45" s="37">
        <v>3000</v>
      </c>
      <c r="E45" s="23"/>
      <c r="F45" s="23"/>
      <c r="G45" s="23"/>
      <c r="H45" s="23">
        <v>3000</v>
      </c>
      <c r="I45" s="23"/>
      <c r="J45" s="23"/>
      <c r="K45" s="23"/>
      <c r="L45" s="23"/>
      <c r="M45" s="23"/>
      <c r="N45" s="23">
        <f t="shared" si="0"/>
        <v>3000</v>
      </c>
      <c r="O45" s="24" t="s">
        <v>169</v>
      </c>
      <c r="P45" s="24" t="s">
        <v>170</v>
      </c>
      <c r="Q45" s="24" t="s">
        <v>29</v>
      </c>
      <c r="R45" s="24" t="s">
        <v>124</v>
      </c>
      <c r="S45" s="24"/>
      <c r="T45" s="42" t="s">
        <v>24</v>
      </c>
      <c r="U45" s="27" t="s">
        <v>171</v>
      </c>
      <c r="V45" s="49" t="s">
        <v>717</v>
      </c>
      <c r="W45" s="67" t="s">
        <v>717</v>
      </c>
      <c r="X45" s="49" t="s">
        <v>710</v>
      </c>
      <c r="Y45" s="27" t="s">
        <v>727</v>
      </c>
    </row>
    <row r="46" spans="1:25" ht="94.5" x14ac:dyDescent="0.25">
      <c r="A46" s="19" t="s">
        <v>172</v>
      </c>
      <c r="B46" s="36" t="s">
        <v>163</v>
      </c>
      <c r="C46" s="21" t="s">
        <v>173</v>
      </c>
      <c r="D46" s="37">
        <v>60000</v>
      </c>
      <c r="E46" s="23"/>
      <c r="F46" s="23"/>
      <c r="G46" s="23"/>
      <c r="H46" s="23">
        <v>60000</v>
      </c>
      <c r="I46" s="23"/>
      <c r="J46" s="23"/>
      <c r="K46" s="23"/>
      <c r="L46" s="23"/>
      <c r="M46" s="23"/>
      <c r="N46" s="23">
        <f t="shared" si="0"/>
        <v>60000</v>
      </c>
      <c r="O46" s="24" t="s">
        <v>169</v>
      </c>
      <c r="P46" s="24"/>
      <c r="Q46" s="24" t="s">
        <v>82</v>
      </c>
      <c r="R46" s="24" t="s">
        <v>142</v>
      </c>
      <c r="S46" s="24">
        <v>24500</v>
      </c>
      <c r="T46" s="42" t="s">
        <v>24</v>
      </c>
      <c r="U46" s="27" t="s">
        <v>171</v>
      </c>
      <c r="V46" s="49" t="s">
        <v>717</v>
      </c>
      <c r="W46" s="67" t="s">
        <v>717</v>
      </c>
      <c r="X46" s="49" t="s">
        <v>710</v>
      </c>
      <c r="Y46" s="27" t="s">
        <v>727</v>
      </c>
    </row>
    <row r="47" spans="1:25" ht="94.5" x14ac:dyDescent="0.25">
      <c r="A47" s="19" t="s">
        <v>174</v>
      </c>
      <c r="B47" s="36" t="s">
        <v>26</v>
      </c>
      <c r="C47" s="21" t="s">
        <v>175</v>
      </c>
      <c r="D47" s="37">
        <v>4000</v>
      </c>
      <c r="E47" s="23"/>
      <c r="F47" s="23">
        <v>4000</v>
      </c>
      <c r="G47" s="23"/>
      <c r="H47" s="23"/>
      <c r="I47" s="23"/>
      <c r="J47" s="23"/>
      <c r="K47" s="23"/>
      <c r="L47" s="23"/>
      <c r="M47" s="23"/>
      <c r="N47" s="23">
        <f t="shared" si="0"/>
        <v>4000</v>
      </c>
      <c r="O47" s="24" t="s">
        <v>176</v>
      </c>
      <c r="P47" s="24" t="s">
        <v>177</v>
      </c>
      <c r="Q47" s="24" t="s">
        <v>29</v>
      </c>
      <c r="R47" s="24" t="s">
        <v>124</v>
      </c>
      <c r="S47" s="24"/>
      <c r="T47" s="42" t="s">
        <v>24</v>
      </c>
      <c r="U47" s="27" t="s">
        <v>178</v>
      </c>
      <c r="V47" s="49" t="s">
        <v>728</v>
      </c>
      <c r="W47" s="67" t="s">
        <v>728</v>
      </c>
      <c r="X47" s="166" t="s">
        <v>729</v>
      </c>
      <c r="Y47" s="49" t="s">
        <v>730</v>
      </c>
    </row>
    <row r="48" spans="1:25" ht="69.75" customHeight="1" x14ac:dyDescent="0.25">
      <c r="A48" s="19" t="s">
        <v>179</v>
      </c>
      <c r="B48" s="36" t="s">
        <v>26</v>
      </c>
      <c r="C48" s="21" t="s">
        <v>180</v>
      </c>
      <c r="D48" s="37">
        <v>5000</v>
      </c>
      <c r="E48" s="23"/>
      <c r="F48" s="23">
        <v>5000</v>
      </c>
      <c r="G48" s="23"/>
      <c r="H48" s="23"/>
      <c r="I48" s="23"/>
      <c r="J48" s="23"/>
      <c r="K48" s="23"/>
      <c r="L48" s="23"/>
      <c r="M48" s="23"/>
      <c r="N48" s="23">
        <f t="shared" si="0"/>
        <v>5000</v>
      </c>
      <c r="O48" s="24" t="s">
        <v>181</v>
      </c>
      <c r="P48" s="24" t="s">
        <v>182</v>
      </c>
      <c r="Q48" s="24" t="s">
        <v>29</v>
      </c>
      <c r="R48" s="24" t="s">
        <v>183</v>
      </c>
      <c r="S48" s="24"/>
      <c r="T48" s="42" t="s">
        <v>24</v>
      </c>
      <c r="U48" s="27" t="s">
        <v>178</v>
      </c>
      <c r="V48" s="49"/>
      <c r="W48" s="67" t="s">
        <v>731</v>
      </c>
      <c r="X48" s="49"/>
      <c r="Y48" s="49"/>
    </row>
    <row r="49" spans="1:25" ht="141.75" x14ac:dyDescent="0.25">
      <c r="A49" s="19" t="s">
        <v>184</v>
      </c>
      <c r="B49" s="36" t="s">
        <v>110</v>
      </c>
      <c r="C49" s="21" t="s">
        <v>185</v>
      </c>
      <c r="D49" s="37">
        <v>98520</v>
      </c>
      <c r="E49" s="23"/>
      <c r="F49" s="23"/>
      <c r="G49" s="23"/>
      <c r="H49" s="23"/>
      <c r="I49" s="23"/>
      <c r="J49" s="23">
        <v>98520</v>
      </c>
      <c r="K49" s="23"/>
      <c r="L49" s="23"/>
      <c r="M49" s="23"/>
      <c r="N49" s="23">
        <f t="shared" si="0"/>
        <v>98520</v>
      </c>
      <c r="O49" s="24" t="s">
        <v>186</v>
      </c>
      <c r="P49" s="24" t="s">
        <v>187</v>
      </c>
      <c r="Q49" s="24" t="s">
        <v>29</v>
      </c>
      <c r="R49" s="24" t="s">
        <v>64</v>
      </c>
      <c r="S49" s="24"/>
      <c r="T49" s="42" t="s">
        <v>24</v>
      </c>
      <c r="U49" s="27" t="s">
        <v>188</v>
      </c>
      <c r="V49" s="49"/>
      <c r="W49" s="67"/>
      <c r="X49" s="49"/>
      <c r="Y49" s="49"/>
    </row>
    <row r="50" spans="1:25" ht="126" x14ac:dyDescent="0.25">
      <c r="A50" s="19" t="s">
        <v>189</v>
      </c>
      <c r="B50" s="36" t="s">
        <v>163</v>
      </c>
      <c r="C50" s="21" t="s">
        <v>190</v>
      </c>
      <c r="D50" s="37">
        <v>6111</v>
      </c>
      <c r="E50" s="23">
        <v>6111</v>
      </c>
      <c r="F50" s="23"/>
      <c r="G50" s="23"/>
      <c r="H50" s="23"/>
      <c r="I50" s="23"/>
      <c r="J50" s="23"/>
      <c r="K50" s="23"/>
      <c r="L50" s="23"/>
      <c r="M50" s="23"/>
      <c r="N50" s="23">
        <f t="shared" si="0"/>
        <v>6111</v>
      </c>
      <c r="O50" s="24" t="s">
        <v>191</v>
      </c>
      <c r="P50" s="24" t="s">
        <v>192</v>
      </c>
      <c r="Q50" s="24" t="s">
        <v>29</v>
      </c>
      <c r="R50" s="24" t="s">
        <v>193</v>
      </c>
      <c r="S50" s="24"/>
      <c r="T50" s="42" t="s">
        <v>24</v>
      </c>
      <c r="U50" s="27" t="s">
        <v>188</v>
      </c>
      <c r="V50" s="49"/>
      <c r="W50" s="67"/>
      <c r="X50" s="49"/>
      <c r="Y50" s="49"/>
    </row>
    <row r="51" spans="1:25" ht="126" x14ac:dyDescent="0.25">
      <c r="A51" s="19" t="s">
        <v>194</v>
      </c>
      <c r="B51" s="36" t="s">
        <v>163</v>
      </c>
      <c r="C51" s="21" t="s">
        <v>195</v>
      </c>
      <c r="D51" s="37">
        <v>457544</v>
      </c>
      <c r="E51" s="23"/>
      <c r="F51" s="23"/>
      <c r="G51" s="23"/>
      <c r="H51" s="23"/>
      <c r="I51" s="23"/>
      <c r="J51" s="23">
        <v>457544</v>
      </c>
      <c r="K51" s="23"/>
      <c r="L51" s="23"/>
      <c r="M51" s="23"/>
      <c r="N51" s="23">
        <f t="shared" si="0"/>
        <v>457544</v>
      </c>
      <c r="O51" s="24" t="s">
        <v>191</v>
      </c>
      <c r="P51" s="24" t="s">
        <v>187</v>
      </c>
      <c r="Q51" s="24" t="s">
        <v>29</v>
      </c>
      <c r="R51" s="24" t="s">
        <v>64</v>
      </c>
      <c r="S51" s="24"/>
      <c r="T51" s="42" t="s">
        <v>24</v>
      </c>
      <c r="U51" s="27" t="s">
        <v>188</v>
      </c>
      <c r="V51" s="49"/>
      <c r="W51" s="67"/>
      <c r="X51" s="49"/>
      <c r="Y51" s="49"/>
    </row>
    <row r="52" spans="1:25" ht="189" x14ac:dyDescent="0.25">
      <c r="A52" s="19" t="s">
        <v>196</v>
      </c>
      <c r="B52" s="36" t="s">
        <v>26</v>
      </c>
      <c r="C52" s="21" t="s">
        <v>197</v>
      </c>
      <c r="D52" s="37">
        <v>246192</v>
      </c>
      <c r="E52" s="23">
        <v>23738</v>
      </c>
      <c r="F52" s="23"/>
      <c r="G52" s="23"/>
      <c r="H52" s="23">
        <v>222454</v>
      </c>
      <c r="I52" s="23"/>
      <c r="J52" s="23"/>
      <c r="K52" s="23"/>
      <c r="L52" s="23"/>
      <c r="M52" s="23"/>
      <c r="N52" s="23">
        <f t="shared" si="0"/>
        <v>246192</v>
      </c>
      <c r="O52" s="24" t="s">
        <v>198</v>
      </c>
      <c r="P52" s="24" t="s">
        <v>199</v>
      </c>
      <c r="Q52" s="24" t="s">
        <v>29</v>
      </c>
      <c r="R52" s="24" t="s">
        <v>200</v>
      </c>
      <c r="S52" s="24" t="s">
        <v>201</v>
      </c>
      <c r="T52" s="42" t="s">
        <v>24</v>
      </c>
      <c r="U52" s="27" t="s">
        <v>202</v>
      </c>
      <c r="V52" s="162"/>
      <c r="W52" s="167" t="s">
        <v>732</v>
      </c>
      <c r="X52" s="162"/>
      <c r="Y52" s="168" t="s">
        <v>733</v>
      </c>
    </row>
    <row r="53" spans="1:25" ht="189" x14ac:dyDescent="0.25">
      <c r="A53" s="19" t="s">
        <v>203</v>
      </c>
      <c r="B53" s="36" t="s">
        <v>26</v>
      </c>
      <c r="C53" s="21" t="s">
        <v>204</v>
      </c>
      <c r="D53" s="37">
        <v>57668.6</v>
      </c>
      <c r="E53" s="23"/>
      <c r="F53" s="23"/>
      <c r="G53" s="23"/>
      <c r="H53" s="23">
        <v>57669</v>
      </c>
      <c r="I53" s="23"/>
      <c r="J53" s="23"/>
      <c r="K53" s="23"/>
      <c r="L53" s="23"/>
      <c r="M53" s="23"/>
      <c r="N53" s="23">
        <f t="shared" si="0"/>
        <v>57669</v>
      </c>
      <c r="O53" s="24" t="s">
        <v>205</v>
      </c>
      <c r="P53" s="24" t="s">
        <v>199</v>
      </c>
      <c r="Q53" s="24" t="s">
        <v>29</v>
      </c>
      <c r="R53" s="24" t="s">
        <v>73</v>
      </c>
      <c r="S53" s="24" t="s">
        <v>206</v>
      </c>
      <c r="T53" s="42" t="s">
        <v>24</v>
      </c>
      <c r="U53" s="27" t="s">
        <v>202</v>
      </c>
      <c r="V53" s="162"/>
      <c r="W53" s="167" t="s">
        <v>734</v>
      </c>
      <c r="X53" s="162"/>
      <c r="Y53" s="168" t="s">
        <v>733</v>
      </c>
    </row>
    <row r="54" spans="1:25" ht="204.75" x14ac:dyDescent="0.25">
      <c r="A54" s="19" t="s">
        <v>207</v>
      </c>
      <c r="B54" s="36" t="s">
        <v>26</v>
      </c>
      <c r="C54" s="21" t="s">
        <v>208</v>
      </c>
      <c r="D54" s="37">
        <v>39479</v>
      </c>
      <c r="E54" s="23">
        <v>12108</v>
      </c>
      <c r="F54" s="23">
        <v>27371</v>
      </c>
      <c r="G54" s="23"/>
      <c r="H54" s="23"/>
      <c r="I54" s="23"/>
      <c r="J54" s="23"/>
      <c r="K54" s="23"/>
      <c r="L54" s="23"/>
      <c r="M54" s="23"/>
      <c r="N54" s="23">
        <f t="shared" si="0"/>
        <v>39479</v>
      </c>
      <c r="O54" s="24" t="s">
        <v>209</v>
      </c>
      <c r="P54" s="24" t="s">
        <v>199</v>
      </c>
      <c r="Q54" s="24" t="s">
        <v>29</v>
      </c>
      <c r="R54" s="24" t="s">
        <v>50</v>
      </c>
      <c r="S54" s="24"/>
      <c r="T54" s="42" t="s">
        <v>24</v>
      </c>
      <c r="U54" s="27" t="s">
        <v>202</v>
      </c>
      <c r="V54" s="49"/>
      <c r="W54" s="67"/>
      <c r="X54" s="49"/>
      <c r="Y54" s="49"/>
    </row>
    <row r="55" spans="1:25" ht="62.25" customHeight="1" x14ac:dyDescent="0.25">
      <c r="A55" s="19" t="s">
        <v>210</v>
      </c>
      <c r="B55" s="36" t="s">
        <v>151</v>
      </c>
      <c r="C55" s="21" t="s">
        <v>211</v>
      </c>
      <c r="D55" s="37">
        <v>8125</v>
      </c>
      <c r="E55" s="23"/>
      <c r="F55" s="23"/>
      <c r="G55" s="23"/>
      <c r="H55" s="23">
        <v>8125</v>
      </c>
      <c r="I55" s="23"/>
      <c r="J55" s="23"/>
      <c r="K55" s="23"/>
      <c r="L55" s="23"/>
      <c r="M55" s="23"/>
      <c r="N55" s="23">
        <f t="shared" si="0"/>
        <v>8125</v>
      </c>
      <c r="O55" s="24" t="s">
        <v>212</v>
      </c>
      <c r="P55" s="24"/>
      <c r="Q55" s="24" t="s">
        <v>29</v>
      </c>
      <c r="R55" s="24" t="s">
        <v>64</v>
      </c>
      <c r="S55" s="24"/>
      <c r="T55" s="42" t="s">
        <v>24</v>
      </c>
      <c r="U55" s="27" t="s">
        <v>202</v>
      </c>
      <c r="V55" s="169"/>
      <c r="W55" s="163" t="s">
        <v>735</v>
      </c>
      <c r="X55" s="169"/>
      <c r="Y55" s="168" t="s">
        <v>736</v>
      </c>
    </row>
    <row r="56" spans="1:25" ht="78" customHeight="1" x14ac:dyDescent="0.25">
      <c r="A56" s="19" t="s">
        <v>213</v>
      </c>
      <c r="B56" s="36" t="s">
        <v>151</v>
      </c>
      <c r="C56" s="21" t="s">
        <v>214</v>
      </c>
      <c r="D56" s="37">
        <v>1250000</v>
      </c>
      <c r="E56" s="23"/>
      <c r="F56" s="23"/>
      <c r="G56" s="23">
        <v>1062500</v>
      </c>
      <c r="H56" s="23"/>
      <c r="I56" s="23"/>
      <c r="J56" s="23"/>
      <c r="K56" s="23"/>
      <c r="L56" s="23"/>
      <c r="M56" s="23">
        <v>187500</v>
      </c>
      <c r="N56" s="23">
        <f t="shared" si="0"/>
        <v>1250000</v>
      </c>
      <c r="O56" s="24" t="s">
        <v>215</v>
      </c>
      <c r="P56" s="24"/>
      <c r="Q56" s="24" t="s">
        <v>216</v>
      </c>
      <c r="R56" s="24" t="s">
        <v>217</v>
      </c>
      <c r="S56" s="24"/>
      <c r="T56" s="42" t="s">
        <v>218</v>
      </c>
      <c r="U56" s="27" t="s">
        <v>219</v>
      </c>
      <c r="V56" s="169"/>
      <c r="W56" s="170"/>
      <c r="X56" s="162" t="s">
        <v>710</v>
      </c>
      <c r="Y56" s="168" t="s">
        <v>737</v>
      </c>
    </row>
    <row r="57" spans="1:25" ht="94.5" x14ac:dyDescent="0.25">
      <c r="A57" s="19" t="s">
        <v>220</v>
      </c>
      <c r="B57" s="36" t="s">
        <v>41</v>
      </c>
      <c r="C57" s="21" t="s">
        <v>221</v>
      </c>
      <c r="D57" s="37">
        <v>6655</v>
      </c>
      <c r="E57" s="23"/>
      <c r="F57" s="23">
        <v>6655</v>
      </c>
      <c r="G57" s="23"/>
      <c r="H57" s="23"/>
      <c r="I57" s="23"/>
      <c r="J57" s="23"/>
      <c r="K57" s="23"/>
      <c r="L57" s="23"/>
      <c r="M57" s="23"/>
      <c r="N57" s="23">
        <f t="shared" si="0"/>
        <v>6655</v>
      </c>
      <c r="O57" s="24" t="s">
        <v>212</v>
      </c>
      <c r="P57" s="24"/>
      <c r="Q57" s="24" t="s">
        <v>29</v>
      </c>
      <c r="R57" s="24" t="s">
        <v>64</v>
      </c>
      <c r="S57" s="24"/>
      <c r="T57" s="43" t="s">
        <v>24</v>
      </c>
      <c r="U57" s="27" t="s">
        <v>219</v>
      </c>
      <c r="V57" s="162"/>
      <c r="W57" s="163" t="s">
        <v>731</v>
      </c>
      <c r="X57" s="162"/>
      <c r="Y57" s="168" t="s">
        <v>738</v>
      </c>
    </row>
    <row r="58" spans="1:25" ht="189" x14ac:dyDescent="0.25">
      <c r="A58" s="19" t="s">
        <v>222</v>
      </c>
      <c r="B58" s="36" t="s">
        <v>41</v>
      </c>
      <c r="C58" s="21" t="s">
        <v>223</v>
      </c>
      <c r="D58" s="37">
        <v>4700</v>
      </c>
      <c r="E58" s="23"/>
      <c r="F58" s="23">
        <v>4700</v>
      </c>
      <c r="G58" s="23"/>
      <c r="H58" s="23"/>
      <c r="I58" s="23"/>
      <c r="J58" s="23"/>
      <c r="K58" s="23"/>
      <c r="L58" s="23"/>
      <c r="M58" s="23"/>
      <c r="N58" s="23">
        <f>SUM(E58:M58)</f>
        <v>4700</v>
      </c>
      <c r="O58" s="24" t="s">
        <v>224</v>
      </c>
      <c r="P58" s="24" t="s">
        <v>225</v>
      </c>
      <c r="Q58" s="24" t="s">
        <v>29</v>
      </c>
      <c r="R58" s="24" t="s">
        <v>226</v>
      </c>
      <c r="S58" s="24"/>
      <c r="T58" s="43" t="s">
        <v>24</v>
      </c>
      <c r="U58" s="27" t="s">
        <v>219</v>
      </c>
      <c r="V58" s="49"/>
      <c r="W58" s="67"/>
      <c r="X58" s="49"/>
      <c r="Y58" s="49"/>
    </row>
    <row r="59" spans="1:25" ht="78.75" x14ac:dyDescent="0.25">
      <c r="A59" s="19" t="s">
        <v>227</v>
      </c>
      <c r="B59" s="36" t="s">
        <v>95</v>
      </c>
      <c r="C59" s="21" t="s">
        <v>228</v>
      </c>
      <c r="D59" s="37">
        <v>4800</v>
      </c>
      <c r="E59" s="23"/>
      <c r="F59" s="23">
        <v>4800</v>
      </c>
      <c r="G59" s="23"/>
      <c r="H59" s="23"/>
      <c r="I59" s="23"/>
      <c r="J59" s="23"/>
      <c r="K59" s="23"/>
      <c r="L59" s="23"/>
      <c r="M59" s="23"/>
      <c r="N59" s="23">
        <f t="shared" si="0"/>
        <v>4800</v>
      </c>
      <c r="O59" s="24"/>
      <c r="P59" s="24"/>
      <c r="Q59" s="24" t="s">
        <v>29</v>
      </c>
      <c r="R59" s="24" t="s">
        <v>226</v>
      </c>
      <c r="S59" s="24"/>
      <c r="T59" s="43" t="s">
        <v>24</v>
      </c>
      <c r="U59" s="27" t="s">
        <v>219</v>
      </c>
      <c r="V59" s="49"/>
      <c r="W59" s="67"/>
      <c r="X59" s="49"/>
      <c r="Y59" s="49"/>
    </row>
    <row r="60" spans="1:25" ht="63" x14ac:dyDescent="0.25">
      <c r="A60" s="19" t="s">
        <v>229</v>
      </c>
      <c r="B60" s="36" t="s">
        <v>41</v>
      </c>
      <c r="C60" s="21" t="s">
        <v>230</v>
      </c>
      <c r="D60" s="37">
        <v>5920</v>
      </c>
      <c r="E60" s="23"/>
      <c r="F60" s="23"/>
      <c r="G60" s="23"/>
      <c r="H60" s="23"/>
      <c r="I60" s="23"/>
      <c r="J60" s="23">
        <v>5920</v>
      </c>
      <c r="K60" s="23"/>
      <c r="L60" s="23"/>
      <c r="M60" s="23"/>
      <c r="N60" s="23">
        <f t="shared" si="0"/>
        <v>5920</v>
      </c>
      <c r="O60" s="24"/>
      <c r="P60" s="24"/>
      <c r="Q60" s="24" t="s">
        <v>29</v>
      </c>
      <c r="R60" s="24" t="s">
        <v>226</v>
      </c>
      <c r="S60" s="24"/>
      <c r="T60" s="43" t="s">
        <v>24</v>
      </c>
      <c r="U60" s="27" t="s">
        <v>219</v>
      </c>
      <c r="V60" s="49"/>
      <c r="W60" s="67"/>
      <c r="X60" s="49"/>
      <c r="Y60" s="49"/>
    </row>
    <row r="61" spans="1:25" ht="63" x14ac:dyDescent="0.25">
      <c r="A61" s="19" t="s">
        <v>231</v>
      </c>
      <c r="B61" s="36" t="s">
        <v>41</v>
      </c>
      <c r="C61" s="21" t="s">
        <v>232</v>
      </c>
      <c r="D61" s="37">
        <v>4660</v>
      </c>
      <c r="E61" s="23"/>
      <c r="F61" s="23"/>
      <c r="G61" s="23"/>
      <c r="H61" s="23"/>
      <c r="I61" s="23"/>
      <c r="J61" s="23">
        <v>4660</v>
      </c>
      <c r="K61" s="23"/>
      <c r="L61" s="23"/>
      <c r="M61" s="23"/>
      <c r="N61" s="23">
        <f t="shared" si="0"/>
        <v>4660</v>
      </c>
      <c r="O61" s="24"/>
      <c r="P61" s="24"/>
      <c r="Q61" s="24" t="s">
        <v>29</v>
      </c>
      <c r="R61" s="24" t="s">
        <v>226</v>
      </c>
      <c r="S61" s="24"/>
      <c r="T61" s="43" t="s">
        <v>24</v>
      </c>
      <c r="U61" s="27" t="s">
        <v>219</v>
      </c>
      <c r="V61" s="49"/>
      <c r="W61" s="67"/>
      <c r="X61" s="49"/>
      <c r="Y61" s="49"/>
    </row>
    <row r="62" spans="1:25" ht="78.75" x14ac:dyDescent="0.25">
      <c r="A62" s="19" t="s">
        <v>233</v>
      </c>
      <c r="B62" s="36" t="s">
        <v>41</v>
      </c>
      <c r="C62" s="21" t="s">
        <v>234</v>
      </c>
      <c r="D62" s="37">
        <v>5560</v>
      </c>
      <c r="E62" s="23"/>
      <c r="F62" s="23">
        <v>5560</v>
      </c>
      <c r="G62" s="23"/>
      <c r="H62" s="23"/>
      <c r="I62" s="23"/>
      <c r="J62" s="23"/>
      <c r="K62" s="23"/>
      <c r="L62" s="23"/>
      <c r="M62" s="23"/>
      <c r="N62" s="23">
        <f t="shared" si="0"/>
        <v>5560</v>
      </c>
      <c r="O62" s="24"/>
      <c r="P62" s="24"/>
      <c r="Q62" s="24" t="s">
        <v>29</v>
      </c>
      <c r="R62" s="24" t="s">
        <v>226</v>
      </c>
      <c r="S62" s="24"/>
      <c r="T62" s="43" t="s">
        <v>24</v>
      </c>
      <c r="U62" s="27" t="s">
        <v>219</v>
      </c>
      <c r="V62" s="49"/>
      <c r="W62" s="67"/>
      <c r="X62" s="49"/>
      <c r="Y62" s="49"/>
    </row>
    <row r="63" spans="1:25" ht="63" x14ac:dyDescent="0.25">
      <c r="A63" s="19" t="s">
        <v>235</v>
      </c>
      <c r="B63" s="36" t="s">
        <v>41</v>
      </c>
      <c r="C63" s="21" t="s">
        <v>236</v>
      </c>
      <c r="D63" s="37">
        <v>4570</v>
      </c>
      <c r="E63" s="23"/>
      <c r="F63" s="23"/>
      <c r="G63" s="23"/>
      <c r="H63" s="23"/>
      <c r="I63" s="23"/>
      <c r="J63" s="23">
        <v>4570</v>
      </c>
      <c r="K63" s="23"/>
      <c r="L63" s="23"/>
      <c r="M63" s="23"/>
      <c r="N63" s="23">
        <f t="shared" si="0"/>
        <v>4570</v>
      </c>
      <c r="O63" s="24"/>
      <c r="P63" s="24"/>
      <c r="Q63" s="24" t="s">
        <v>29</v>
      </c>
      <c r="R63" s="24" t="s">
        <v>226</v>
      </c>
      <c r="S63" s="24"/>
      <c r="T63" s="43" t="s">
        <v>24</v>
      </c>
      <c r="U63" s="27" t="s">
        <v>219</v>
      </c>
      <c r="V63" s="49"/>
      <c r="W63" s="67"/>
      <c r="X63" s="49"/>
      <c r="Y63" s="49"/>
    </row>
    <row r="64" spans="1:25" ht="63" x14ac:dyDescent="0.25">
      <c r="A64" s="19" t="s">
        <v>237</v>
      </c>
      <c r="B64" s="36" t="s">
        <v>41</v>
      </c>
      <c r="C64" s="21" t="s">
        <v>238</v>
      </c>
      <c r="D64" s="37">
        <v>3800</v>
      </c>
      <c r="E64" s="23"/>
      <c r="F64" s="44">
        <v>3800</v>
      </c>
      <c r="G64" s="23"/>
      <c r="H64" s="23"/>
      <c r="I64" s="23"/>
      <c r="J64" s="23"/>
      <c r="K64" s="23"/>
      <c r="L64" s="23"/>
      <c r="M64" s="23"/>
      <c r="N64" s="23">
        <f t="shared" si="0"/>
        <v>3800</v>
      </c>
      <c r="O64" s="24"/>
      <c r="P64" s="24"/>
      <c r="Q64" s="24" t="s">
        <v>29</v>
      </c>
      <c r="R64" s="24" t="s">
        <v>226</v>
      </c>
      <c r="S64" s="24"/>
      <c r="T64" s="43" t="s">
        <v>24</v>
      </c>
      <c r="U64" s="27" t="s">
        <v>219</v>
      </c>
      <c r="V64" s="49"/>
      <c r="W64" s="67"/>
      <c r="X64" s="49"/>
      <c r="Y64" s="49"/>
    </row>
    <row r="65" spans="1:25" ht="43.5" customHeight="1" x14ac:dyDescent="0.25">
      <c r="A65" s="19" t="s">
        <v>239</v>
      </c>
      <c r="B65" s="45" t="s">
        <v>41</v>
      </c>
      <c r="C65" s="45" t="s">
        <v>240</v>
      </c>
      <c r="D65" s="46">
        <v>16000</v>
      </c>
      <c r="E65" s="23"/>
      <c r="F65" s="23">
        <v>16000</v>
      </c>
      <c r="G65" s="23"/>
      <c r="H65" s="23"/>
      <c r="I65" s="23"/>
      <c r="J65" s="23"/>
      <c r="K65" s="23"/>
      <c r="L65" s="23"/>
      <c r="M65" s="23"/>
      <c r="N65" s="23">
        <f t="shared" si="0"/>
        <v>16000</v>
      </c>
      <c r="O65" s="24" t="s">
        <v>241</v>
      </c>
      <c r="P65" s="24"/>
      <c r="Q65" s="24" t="s">
        <v>29</v>
      </c>
      <c r="R65" s="24" t="s">
        <v>124</v>
      </c>
      <c r="S65" s="24"/>
      <c r="T65" s="42" t="s">
        <v>242</v>
      </c>
      <c r="U65" s="27" t="s">
        <v>243</v>
      </c>
      <c r="V65" s="49"/>
      <c r="W65" s="67"/>
      <c r="X65" s="49"/>
      <c r="Y65" s="49"/>
    </row>
    <row r="66" spans="1:25" ht="94.5" x14ac:dyDescent="0.25">
      <c r="A66" s="19" t="s">
        <v>244</v>
      </c>
      <c r="B66" s="45" t="s">
        <v>41</v>
      </c>
      <c r="C66" s="20" t="s">
        <v>245</v>
      </c>
      <c r="D66" s="46">
        <v>25000</v>
      </c>
      <c r="E66" s="23"/>
      <c r="F66" s="23">
        <v>25000</v>
      </c>
      <c r="G66" s="23"/>
      <c r="H66" s="23"/>
      <c r="I66" s="23"/>
      <c r="J66" s="23"/>
      <c r="K66" s="23"/>
      <c r="L66" s="23"/>
      <c r="M66" s="23"/>
      <c r="N66" s="23">
        <f t="shared" si="0"/>
        <v>25000</v>
      </c>
      <c r="O66" s="24"/>
      <c r="P66" s="24"/>
      <c r="Q66" s="24" t="s">
        <v>29</v>
      </c>
      <c r="R66" s="24"/>
      <c r="S66" s="24"/>
      <c r="T66" s="42" t="s">
        <v>242</v>
      </c>
      <c r="U66" s="27" t="s">
        <v>243</v>
      </c>
      <c r="V66" s="49"/>
      <c r="W66" s="67"/>
      <c r="X66" s="49"/>
      <c r="Y66" s="49"/>
    </row>
    <row r="67" spans="1:25" ht="55.5" customHeight="1" x14ac:dyDescent="0.25">
      <c r="A67" s="19" t="s">
        <v>246</v>
      </c>
      <c r="B67" s="21" t="s">
        <v>41</v>
      </c>
      <c r="C67" s="47" t="s">
        <v>247</v>
      </c>
      <c r="D67" s="37">
        <v>2730</v>
      </c>
      <c r="E67" s="23">
        <v>2730</v>
      </c>
      <c r="F67" s="23"/>
      <c r="G67" s="23"/>
      <c r="H67" s="23"/>
      <c r="I67" s="23"/>
      <c r="J67" s="23"/>
      <c r="K67" s="23"/>
      <c r="L67" s="23"/>
      <c r="M67" s="23"/>
      <c r="N67" s="23">
        <f t="shared" si="0"/>
        <v>2730</v>
      </c>
      <c r="O67" s="24" t="s">
        <v>248</v>
      </c>
      <c r="P67" s="24"/>
      <c r="Q67" s="24" t="s">
        <v>29</v>
      </c>
      <c r="R67" s="24" t="s">
        <v>193</v>
      </c>
      <c r="S67" s="24"/>
      <c r="T67" s="42" t="s">
        <v>24</v>
      </c>
      <c r="U67" s="27" t="s">
        <v>249</v>
      </c>
      <c r="V67" s="49"/>
      <c r="W67" s="67"/>
      <c r="X67" s="49"/>
      <c r="Y67" s="49"/>
    </row>
    <row r="68" spans="1:25" ht="110.25" x14ac:dyDescent="0.25">
      <c r="A68" s="19" t="s">
        <v>250</v>
      </c>
      <c r="B68" s="21" t="s">
        <v>41</v>
      </c>
      <c r="C68" s="48" t="s">
        <v>251</v>
      </c>
      <c r="D68" s="37">
        <v>4840</v>
      </c>
      <c r="E68" s="23">
        <v>4840</v>
      </c>
      <c r="F68" s="23"/>
      <c r="G68" s="23"/>
      <c r="H68" s="23"/>
      <c r="I68" s="23"/>
      <c r="J68" s="23"/>
      <c r="K68" s="23"/>
      <c r="L68" s="23"/>
      <c r="M68" s="23"/>
      <c r="N68" s="23">
        <f t="shared" si="0"/>
        <v>4840</v>
      </c>
      <c r="O68" s="24"/>
      <c r="P68" s="24"/>
      <c r="Q68" s="24" t="s">
        <v>29</v>
      </c>
      <c r="R68" s="24" t="s">
        <v>193</v>
      </c>
      <c r="S68" s="24"/>
      <c r="T68" s="42" t="s">
        <v>24</v>
      </c>
      <c r="U68" s="27" t="s">
        <v>252</v>
      </c>
      <c r="V68" s="49"/>
      <c r="W68" s="67"/>
      <c r="X68" s="49"/>
      <c r="Y68" s="49"/>
    </row>
    <row r="69" spans="1:25" ht="94.5" x14ac:dyDescent="0.25">
      <c r="A69" s="19" t="s">
        <v>253</v>
      </c>
      <c r="B69" s="21" t="s">
        <v>41</v>
      </c>
      <c r="C69" s="47" t="s">
        <v>254</v>
      </c>
      <c r="D69" s="37">
        <v>9680</v>
      </c>
      <c r="E69" s="23">
        <v>9680</v>
      </c>
      <c r="F69" s="23"/>
      <c r="G69" s="23"/>
      <c r="H69" s="23"/>
      <c r="I69" s="23"/>
      <c r="J69" s="23"/>
      <c r="K69" s="23"/>
      <c r="L69" s="23"/>
      <c r="M69" s="23"/>
      <c r="N69" s="23">
        <f t="shared" si="0"/>
        <v>9680</v>
      </c>
      <c r="O69" s="24" t="s">
        <v>248</v>
      </c>
      <c r="P69" s="24"/>
      <c r="Q69" s="24" t="s">
        <v>29</v>
      </c>
      <c r="R69" s="24" t="s">
        <v>193</v>
      </c>
      <c r="S69" s="24"/>
      <c r="T69" s="42" t="s">
        <v>24</v>
      </c>
      <c r="U69" s="27" t="s">
        <v>255</v>
      </c>
      <c r="V69" s="49"/>
      <c r="W69" s="67"/>
      <c r="X69" s="49"/>
      <c r="Y69" s="49"/>
    </row>
    <row r="70" spans="1:25" ht="94.5" x14ac:dyDescent="0.25">
      <c r="A70" s="19" t="s">
        <v>256</v>
      </c>
      <c r="B70" s="21" t="s">
        <v>257</v>
      </c>
      <c r="C70" s="47" t="s">
        <v>258</v>
      </c>
      <c r="D70" s="37">
        <v>52985</v>
      </c>
      <c r="E70" s="23">
        <v>52985</v>
      </c>
      <c r="F70" s="44"/>
      <c r="G70" s="44"/>
      <c r="H70" s="44"/>
      <c r="I70" s="44"/>
      <c r="J70" s="44"/>
      <c r="K70" s="44"/>
      <c r="L70" s="44"/>
      <c r="M70" s="44"/>
      <c r="N70" s="44">
        <f t="shared" si="0"/>
        <v>52985</v>
      </c>
      <c r="O70" s="24"/>
      <c r="P70" s="24"/>
      <c r="Q70" s="24" t="s">
        <v>29</v>
      </c>
      <c r="R70" s="24" t="s">
        <v>193</v>
      </c>
      <c r="S70" s="24"/>
      <c r="T70" s="42" t="s">
        <v>24</v>
      </c>
      <c r="U70" s="27" t="s">
        <v>259</v>
      </c>
      <c r="V70" s="49"/>
      <c r="W70" s="67"/>
      <c r="X70" s="49"/>
      <c r="Y70" s="49"/>
    </row>
    <row r="71" spans="1:25" ht="110.25" x14ac:dyDescent="0.25">
      <c r="A71" s="19" t="s">
        <v>260</v>
      </c>
      <c r="B71" s="21" t="s">
        <v>41</v>
      </c>
      <c r="C71" s="47" t="s">
        <v>261</v>
      </c>
      <c r="D71" s="37">
        <v>125000</v>
      </c>
      <c r="E71" s="23"/>
      <c r="F71" s="23">
        <v>125000</v>
      </c>
      <c r="G71" s="23"/>
      <c r="H71" s="23"/>
      <c r="I71" s="23"/>
      <c r="J71" s="23"/>
      <c r="K71" s="23"/>
      <c r="L71" s="23"/>
      <c r="M71" s="23"/>
      <c r="N71" s="23">
        <f t="shared" si="0"/>
        <v>125000</v>
      </c>
      <c r="O71" s="24"/>
      <c r="P71" s="24"/>
      <c r="Q71" s="24" t="s">
        <v>29</v>
      </c>
      <c r="R71" s="24" t="s">
        <v>64</v>
      </c>
      <c r="S71" s="24"/>
      <c r="T71" s="43" t="s">
        <v>24</v>
      </c>
      <c r="U71" s="27" t="s">
        <v>249</v>
      </c>
      <c r="V71" s="49"/>
      <c r="W71" s="67"/>
      <c r="X71" s="49"/>
      <c r="Y71" s="49"/>
    </row>
    <row r="72" spans="1:25" ht="69.75" customHeight="1" x14ac:dyDescent="0.25">
      <c r="A72" s="19" t="s">
        <v>262</v>
      </c>
      <c r="B72" s="21" t="s">
        <v>41</v>
      </c>
      <c r="C72" s="47" t="s">
        <v>263</v>
      </c>
      <c r="D72" s="37">
        <v>184000</v>
      </c>
      <c r="E72" s="23"/>
      <c r="F72" s="23"/>
      <c r="G72" s="23"/>
      <c r="H72" s="23"/>
      <c r="I72" s="23"/>
      <c r="J72" s="23">
        <v>184000</v>
      </c>
      <c r="K72" s="23"/>
      <c r="L72" s="23"/>
      <c r="M72" s="23"/>
      <c r="N72" s="23">
        <f t="shared" si="0"/>
        <v>184000</v>
      </c>
      <c r="O72" s="24"/>
      <c r="P72" s="24"/>
      <c r="Q72" s="24" t="s">
        <v>29</v>
      </c>
      <c r="R72" s="24" t="s">
        <v>38</v>
      </c>
      <c r="S72" s="24"/>
      <c r="T72" s="42" t="s">
        <v>24</v>
      </c>
      <c r="U72" s="27" t="s">
        <v>264</v>
      </c>
      <c r="V72" s="49"/>
      <c r="W72" s="67"/>
      <c r="X72" s="49"/>
      <c r="Y72" s="49"/>
    </row>
    <row r="73" spans="1:25" ht="63" x14ac:dyDescent="0.25">
      <c r="A73" s="19" t="s">
        <v>265</v>
      </c>
      <c r="B73" s="21" t="s">
        <v>41</v>
      </c>
      <c r="C73" s="47" t="s">
        <v>266</v>
      </c>
      <c r="D73" s="37">
        <v>146571</v>
      </c>
      <c r="E73" s="23"/>
      <c r="F73" s="23"/>
      <c r="G73" s="23"/>
      <c r="H73" s="23">
        <v>146571</v>
      </c>
      <c r="I73" s="23"/>
      <c r="J73" s="23"/>
      <c r="K73" s="23"/>
      <c r="L73" s="23"/>
      <c r="M73" s="23"/>
      <c r="N73" s="23">
        <f t="shared" si="0"/>
        <v>146571</v>
      </c>
      <c r="O73" s="24"/>
      <c r="P73" s="24"/>
      <c r="Q73" s="24" t="s">
        <v>267</v>
      </c>
      <c r="R73" s="24" t="s">
        <v>73</v>
      </c>
      <c r="S73" s="24"/>
      <c r="T73" s="42" t="s">
        <v>24</v>
      </c>
      <c r="U73" s="27" t="s">
        <v>268</v>
      </c>
      <c r="V73" s="49"/>
      <c r="W73" s="67"/>
      <c r="X73" s="49"/>
      <c r="Y73" s="49"/>
    </row>
    <row r="74" spans="1:25" ht="63" x14ac:dyDescent="0.25">
      <c r="A74" s="19" t="s">
        <v>269</v>
      </c>
      <c r="B74" s="21" t="s">
        <v>41</v>
      </c>
      <c r="C74" s="47" t="s">
        <v>270</v>
      </c>
      <c r="D74" s="37">
        <v>70000</v>
      </c>
      <c r="E74" s="23"/>
      <c r="F74" s="44">
        <v>70000</v>
      </c>
      <c r="G74" s="23"/>
      <c r="H74" s="23"/>
      <c r="I74" s="23"/>
      <c r="J74" s="23"/>
      <c r="K74" s="23"/>
      <c r="L74" s="23"/>
      <c r="M74" s="23"/>
      <c r="N74" s="23">
        <f t="shared" si="0"/>
        <v>70000</v>
      </c>
      <c r="O74" s="24"/>
      <c r="P74" s="24"/>
      <c r="Q74" s="24" t="s">
        <v>29</v>
      </c>
      <c r="R74" s="24" t="s">
        <v>38</v>
      </c>
      <c r="S74" s="24"/>
      <c r="T74" s="42" t="s">
        <v>24</v>
      </c>
      <c r="U74" s="27" t="s">
        <v>271</v>
      </c>
      <c r="V74" s="49"/>
      <c r="W74" s="67"/>
      <c r="X74" s="49"/>
      <c r="Y74" s="49"/>
    </row>
    <row r="75" spans="1:25" ht="94.5" x14ac:dyDescent="0.25">
      <c r="A75" s="19" t="s">
        <v>272</v>
      </c>
      <c r="B75" s="49" t="s">
        <v>121</v>
      </c>
      <c r="C75" s="50" t="s">
        <v>273</v>
      </c>
      <c r="D75" s="23">
        <v>40000</v>
      </c>
      <c r="E75" s="23"/>
      <c r="F75" s="23"/>
      <c r="G75" s="23"/>
      <c r="H75" s="23">
        <v>40000</v>
      </c>
      <c r="I75" s="23"/>
      <c r="J75" s="23"/>
      <c r="K75" s="23"/>
      <c r="L75" s="23"/>
      <c r="M75" s="23"/>
      <c r="N75" s="23">
        <f t="shared" si="0"/>
        <v>40000</v>
      </c>
      <c r="O75" s="49"/>
      <c r="P75" s="49"/>
      <c r="Q75" s="49" t="s">
        <v>82</v>
      </c>
      <c r="R75" s="49" t="s">
        <v>274</v>
      </c>
      <c r="S75" s="27" t="s">
        <v>275</v>
      </c>
      <c r="T75" s="42" t="s">
        <v>276</v>
      </c>
      <c r="U75" s="27" t="s">
        <v>277</v>
      </c>
      <c r="V75" s="49" t="s">
        <v>739</v>
      </c>
      <c r="W75" s="67" t="s">
        <v>739</v>
      </c>
      <c r="X75" s="171" t="s">
        <v>729</v>
      </c>
      <c r="Y75" s="49" t="s">
        <v>740</v>
      </c>
    </row>
    <row r="76" spans="1:25" ht="94.5" x14ac:dyDescent="0.25">
      <c r="A76" s="19" t="s">
        <v>278</v>
      </c>
      <c r="B76" s="51" t="s">
        <v>130</v>
      </c>
      <c r="C76" s="52" t="s">
        <v>279</v>
      </c>
      <c r="D76" s="53">
        <v>175000</v>
      </c>
      <c r="E76" s="54"/>
      <c r="F76" s="54"/>
      <c r="G76" s="54"/>
      <c r="H76" s="54">
        <v>175000</v>
      </c>
      <c r="I76" s="54"/>
      <c r="J76" s="54"/>
      <c r="K76" s="54"/>
      <c r="L76" s="54"/>
      <c r="M76" s="54"/>
      <c r="N76" s="23">
        <f t="shared" ref="N76:N145" si="1">SUM(E76:M76)</f>
        <v>175000</v>
      </c>
      <c r="O76" s="51"/>
      <c r="P76" s="51"/>
      <c r="Q76" s="51" t="s">
        <v>82</v>
      </c>
      <c r="R76" s="51" t="s">
        <v>274</v>
      </c>
      <c r="S76" s="55" t="s">
        <v>280</v>
      </c>
      <c r="T76" s="42" t="s">
        <v>276</v>
      </c>
      <c r="U76" s="27" t="s">
        <v>277</v>
      </c>
      <c r="V76" s="49" t="s">
        <v>739</v>
      </c>
      <c r="W76" s="67" t="s">
        <v>741</v>
      </c>
      <c r="X76" s="171" t="s">
        <v>729</v>
      </c>
      <c r="Y76" s="49" t="s">
        <v>740</v>
      </c>
    </row>
    <row r="77" spans="1:25" ht="110.25" x14ac:dyDescent="0.25">
      <c r="A77" s="19" t="s">
        <v>281</v>
      </c>
      <c r="B77" s="45" t="s">
        <v>282</v>
      </c>
      <c r="C77" s="45" t="s">
        <v>283</v>
      </c>
      <c r="D77" s="46">
        <v>190000</v>
      </c>
      <c r="E77" s="54"/>
      <c r="F77" s="54"/>
      <c r="G77" s="54"/>
      <c r="H77" s="54">
        <v>190000</v>
      </c>
      <c r="I77" s="54"/>
      <c r="J77" s="54"/>
      <c r="K77" s="54"/>
      <c r="L77" s="54"/>
      <c r="M77" s="54"/>
      <c r="N77" s="23">
        <f t="shared" si="1"/>
        <v>190000</v>
      </c>
      <c r="O77" s="56"/>
      <c r="P77" s="56"/>
      <c r="Q77" s="56" t="s">
        <v>284</v>
      </c>
      <c r="R77" s="51" t="s">
        <v>274</v>
      </c>
      <c r="S77" s="55" t="s">
        <v>285</v>
      </c>
      <c r="T77" s="42" t="s">
        <v>276</v>
      </c>
      <c r="U77" s="27" t="s">
        <v>286</v>
      </c>
      <c r="V77" s="49" t="s">
        <v>742</v>
      </c>
      <c r="W77" s="67" t="s">
        <v>742</v>
      </c>
      <c r="X77" s="49" t="s">
        <v>710</v>
      </c>
      <c r="Y77" s="49" t="s">
        <v>743</v>
      </c>
    </row>
    <row r="78" spans="1:25" ht="50.25" customHeight="1" x14ac:dyDescent="0.25">
      <c r="A78" s="19" t="s">
        <v>287</v>
      </c>
      <c r="B78" s="45" t="s">
        <v>26</v>
      </c>
      <c r="C78" s="47" t="s">
        <v>288</v>
      </c>
      <c r="D78" s="37">
        <v>60000</v>
      </c>
      <c r="E78" s="23"/>
      <c r="F78" s="23">
        <v>60000</v>
      </c>
      <c r="G78" s="23"/>
      <c r="H78" s="23"/>
      <c r="I78" s="23"/>
      <c r="J78" s="23"/>
      <c r="K78" s="23"/>
      <c r="L78" s="23"/>
      <c r="M78" s="23"/>
      <c r="N78" s="23">
        <f t="shared" si="1"/>
        <v>60000</v>
      </c>
      <c r="O78" s="24"/>
      <c r="P78" s="24"/>
      <c r="Q78" s="24" t="s">
        <v>29</v>
      </c>
      <c r="R78" s="24" t="s">
        <v>45</v>
      </c>
      <c r="S78" s="24"/>
      <c r="T78" s="42" t="s">
        <v>276</v>
      </c>
      <c r="U78" s="27" t="s">
        <v>289</v>
      </c>
      <c r="V78" s="49"/>
      <c r="W78" s="67"/>
      <c r="X78" s="49"/>
      <c r="Y78" s="49"/>
    </row>
    <row r="79" spans="1:25" ht="94.5" customHeight="1" x14ac:dyDescent="0.25">
      <c r="A79" s="19" t="s">
        <v>290</v>
      </c>
      <c r="B79" s="45" t="s">
        <v>291</v>
      </c>
      <c r="C79" s="47" t="s">
        <v>292</v>
      </c>
      <c r="D79" s="37">
        <v>62799</v>
      </c>
      <c r="E79" s="23"/>
      <c r="F79" s="23">
        <v>62799</v>
      </c>
      <c r="G79" s="23"/>
      <c r="H79" s="23"/>
      <c r="I79" s="23"/>
      <c r="J79" s="23"/>
      <c r="K79" s="23"/>
      <c r="L79" s="23"/>
      <c r="M79" s="23"/>
      <c r="N79" s="23">
        <f t="shared" si="1"/>
        <v>62799</v>
      </c>
      <c r="O79" s="24"/>
      <c r="P79" s="24" t="s">
        <v>293</v>
      </c>
      <c r="Q79" s="24" t="s">
        <v>29</v>
      </c>
      <c r="R79" s="24" t="s">
        <v>45</v>
      </c>
      <c r="S79" s="24"/>
      <c r="T79" s="42" t="s">
        <v>294</v>
      </c>
      <c r="U79" s="27" t="s">
        <v>289</v>
      </c>
      <c r="V79" s="49"/>
      <c r="W79" s="67"/>
      <c r="X79" s="49"/>
      <c r="Y79" s="49"/>
    </row>
    <row r="80" spans="1:25" ht="63" x14ac:dyDescent="0.25">
      <c r="A80" s="19" t="s">
        <v>295</v>
      </c>
      <c r="B80" s="21" t="s">
        <v>26</v>
      </c>
      <c r="C80" s="47" t="s">
        <v>296</v>
      </c>
      <c r="D80" s="37">
        <v>35000</v>
      </c>
      <c r="E80" s="23"/>
      <c r="F80" s="23">
        <v>35000</v>
      </c>
      <c r="G80" s="23"/>
      <c r="H80" s="23"/>
      <c r="I80" s="23"/>
      <c r="J80" s="23"/>
      <c r="K80" s="23"/>
      <c r="L80" s="23"/>
      <c r="M80" s="23"/>
      <c r="N80" s="23">
        <f t="shared" si="1"/>
        <v>35000</v>
      </c>
      <c r="O80" s="24"/>
      <c r="P80" s="24"/>
      <c r="Q80" s="24" t="s">
        <v>29</v>
      </c>
      <c r="R80" s="24" t="s">
        <v>50</v>
      </c>
      <c r="S80" s="24"/>
      <c r="T80" s="42" t="s">
        <v>276</v>
      </c>
      <c r="U80" s="27" t="s">
        <v>289</v>
      </c>
      <c r="V80" s="49"/>
      <c r="W80" s="67"/>
      <c r="X80" s="49"/>
      <c r="Y80" s="49"/>
    </row>
    <row r="81" spans="1:25" ht="126" x14ac:dyDescent="0.25">
      <c r="A81" s="19" t="s">
        <v>297</v>
      </c>
      <c r="B81" s="21" t="s">
        <v>26</v>
      </c>
      <c r="C81" s="47" t="s">
        <v>298</v>
      </c>
      <c r="D81" s="37">
        <v>25000</v>
      </c>
      <c r="E81" s="23"/>
      <c r="F81" s="23">
        <v>25000</v>
      </c>
      <c r="G81" s="23"/>
      <c r="H81" s="23"/>
      <c r="I81" s="23"/>
      <c r="J81" s="23"/>
      <c r="K81" s="23"/>
      <c r="L81" s="23"/>
      <c r="M81" s="23"/>
      <c r="N81" s="23">
        <f t="shared" si="1"/>
        <v>25000</v>
      </c>
      <c r="O81" s="24"/>
      <c r="P81" s="24"/>
      <c r="Q81" s="24" t="s">
        <v>29</v>
      </c>
      <c r="R81" s="24" t="s">
        <v>50</v>
      </c>
      <c r="S81" s="24"/>
      <c r="T81" s="42" t="s">
        <v>276</v>
      </c>
      <c r="U81" s="27" t="s">
        <v>299</v>
      </c>
      <c r="V81" s="49"/>
      <c r="W81" s="67"/>
      <c r="X81" s="49"/>
      <c r="Y81" s="49"/>
    </row>
    <row r="82" spans="1:25" ht="126" x14ac:dyDescent="0.25">
      <c r="A82" s="19" t="s">
        <v>300</v>
      </c>
      <c r="B82" s="21" t="s">
        <v>41</v>
      </c>
      <c r="C82" s="47" t="s">
        <v>301</v>
      </c>
      <c r="D82" s="37">
        <v>68607</v>
      </c>
      <c r="E82" s="23">
        <v>20582</v>
      </c>
      <c r="F82" s="23"/>
      <c r="G82" s="23"/>
      <c r="H82" s="23">
        <v>48025</v>
      </c>
      <c r="I82" s="23"/>
      <c r="J82" s="23"/>
      <c r="K82" s="23"/>
      <c r="L82" s="23"/>
      <c r="M82" s="23"/>
      <c r="N82" s="23">
        <f t="shared" si="1"/>
        <v>68607</v>
      </c>
      <c r="O82" s="24" t="s">
        <v>302</v>
      </c>
      <c r="P82" s="24" t="s">
        <v>303</v>
      </c>
      <c r="Q82" s="24" t="s">
        <v>29</v>
      </c>
      <c r="R82" s="24" t="s">
        <v>304</v>
      </c>
      <c r="S82" s="24" t="s">
        <v>305</v>
      </c>
      <c r="T82" s="42" t="s">
        <v>306</v>
      </c>
      <c r="U82" s="27" t="s">
        <v>299</v>
      </c>
      <c r="V82" s="49" t="s">
        <v>744</v>
      </c>
      <c r="W82" s="67" t="s">
        <v>745</v>
      </c>
      <c r="X82" s="49"/>
      <c r="Y82" s="49" t="s">
        <v>746</v>
      </c>
    </row>
    <row r="83" spans="1:25" ht="110.25" x14ac:dyDescent="0.25">
      <c r="A83" s="19" t="s">
        <v>307</v>
      </c>
      <c r="B83" s="21" t="s">
        <v>41</v>
      </c>
      <c r="C83" s="47" t="s">
        <v>308</v>
      </c>
      <c r="D83" s="37">
        <v>15000</v>
      </c>
      <c r="E83" s="23">
        <v>15000</v>
      </c>
      <c r="F83" s="23"/>
      <c r="G83" s="23"/>
      <c r="H83" s="23"/>
      <c r="I83" s="23"/>
      <c r="J83" s="23"/>
      <c r="K83" s="23"/>
      <c r="L83" s="23"/>
      <c r="M83" s="23"/>
      <c r="N83" s="23">
        <f t="shared" si="1"/>
        <v>15000</v>
      </c>
      <c r="O83" s="24"/>
      <c r="P83" s="24" t="s">
        <v>309</v>
      </c>
      <c r="Q83" s="24" t="s">
        <v>29</v>
      </c>
      <c r="R83" s="24" t="s">
        <v>193</v>
      </c>
      <c r="S83" s="24"/>
      <c r="T83" s="42" t="s">
        <v>242</v>
      </c>
      <c r="U83" s="27" t="s">
        <v>310</v>
      </c>
      <c r="V83" s="49"/>
      <c r="W83" s="67"/>
      <c r="X83" s="49"/>
      <c r="Y83" s="49"/>
    </row>
    <row r="84" spans="1:25" ht="126" x14ac:dyDescent="0.25">
      <c r="A84" s="19" t="s">
        <v>311</v>
      </c>
      <c r="B84" s="21" t="s">
        <v>41</v>
      </c>
      <c r="C84" s="47" t="s">
        <v>312</v>
      </c>
      <c r="D84" s="37">
        <v>30000</v>
      </c>
      <c r="E84" s="23"/>
      <c r="F84" s="23"/>
      <c r="G84" s="23"/>
      <c r="H84" s="23">
        <v>30000</v>
      </c>
      <c r="I84" s="23"/>
      <c r="J84" s="23"/>
      <c r="K84" s="23"/>
      <c r="L84" s="23"/>
      <c r="M84" s="23"/>
      <c r="N84" s="23">
        <f t="shared" si="1"/>
        <v>30000</v>
      </c>
      <c r="O84" s="24"/>
      <c r="P84" s="24"/>
      <c r="Q84" s="24" t="s">
        <v>82</v>
      </c>
      <c r="R84" s="24" t="s">
        <v>38</v>
      </c>
      <c r="S84" s="24"/>
      <c r="T84" s="43" t="s">
        <v>24</v>
      </c>
      <c r="U84" s="27" t="s">
        <v>313</v>
      </c>
      <c r="V84" s="49" t="s">
        <v>747</v>
      </c>
      <c r="W84" s="67" t="s">
        <v>745</v>
      </c>
      <c r="X84" s="49"/>
      <c r="Y84" s="49" t="s">
        <v>746</v>
      </c>
    </row>
    <row r="85" spans="1:25" ht="141.75" x14ac:dyDescent="0.25">
      <c r="A85" s="19" t="s">
        <v>314</v>
      </c>
      <c r="B85" s="21" t="s">
        <v>315</v>
      </c>
      <c r="C85" s="47" t="s">
        <v>316</v>
      </c>
      <c r="D85" s="37">
        <v>55673</v>
      </c>
      <c r="E85" s="23">
        <v>16702</v>
      </c>
      <c r="F85" s="23"/>
      <c r="G85" s="23"/>
      <c r="H85" s="23">
        <v>38971</v>
      </c>
      <c r="I85" s="23"/>
      <c r="J85" s="23"/>
      <c r="K85" s="23"/>
      <c r="L85" s="23"/>
      <c r="M85" s="23"/>
      <c r="N85" s="23">
        <f t="shared" si="1"/>
        <v>55673</v>
      </c>
      <c r="O85" s="24" t="s">
        <v>317</v>
      </c>
      <c r="P85" s="24" t="s">
        <v>303</v>
      </c>
      <c r="Q85" s="24" t="s">
        <v>29</v>
      </c>
      <c r="R85" s="24" t="s">
        <v>318</v>
      </c>
      <c r="S85" s="24" t="s">
        <v>319</v>
      </c>
      <c r="T85" s="42" t="s">
        <v>24</v>
      </c>
      <c r="U85" s="27" t="s">
        <v>320</v>
      </c>
      <c r="V85" s="49" t="s">
        <v>747</v>
      </c>
      <c r="W85" s="67" t="s">
        <v>745</v>
      </c>
      <c r="X85" s="49"/>
      <c r="Y85" s="49" t="s">
        <v>746</v>
      </c>
    </row>
    <row r="86" spans="1:25" ht="126" x14ac:dyDescent="0.25">
      <c r="A86" s="19" t="s">
        <v>321</v>
      </c>
      <c r="B86" s="57" t="s">
        <v>41</v>
      </c>
      <c r="C86" s="58" t="s">
        <v>322</v>
      </c>
      <c r="D86" s="59">
        <v>2000000</v>
      </c>
      <c r="E86" s="44"/>
      <c r="F86" s="44"/>
      <c r="G86" s="44">
        <v>1800000</v>
      </c>
      <c r="H86" s="44"/>
      <c r="I86" s="44"/>
      <c r="J86" s="44"/>
      <c r="K86" s="44">
        <v>200000</v>
      </c>
      <c r="L86" s="44"/>
      <c r="M86" s="44"/>
      <c r="N86" s="44">
        <f t="shared" si="1"/>
        <v>2000000</v>
      </c>
      <c r="O86" s="24"/>
      <c r="P86" s="24" t="s">
        <v>323</v>
      </c>
      <c r="Q86" s="24" t="s">
        <v>324</v>
      </c>
      <c r="R86" s="24" t="s">
        <v>325</v>
      </c>
      <c r="S86" s="24" t="s">
        <v>326</v>
      </c>
      <c r="T86" s="42" t="s">
        <v>306</v>
      </c>
      <c r="U86" s="27" t="s">
        <v>327</v>
      </c>
      <c r="V86" s="49" t="s">
        <v>747</v>
      </c>
      <c r="W86" s="67" t="s">
        <v>745</v>
      </c>
      <c r="X86" s="49"/>
      <c r="Y86" s="49" t="s">
        <v>746</v>
      </c>
    </row>
    <row r="87" spans="1:25" ht="94.5" x14ac:dyDescent="0.25">
      <c r="A87" s="19" t="s">
        <v>328</v>
      </c>
      <c r="B87" s="21" t="s">
        <v>41</v>
      </c>
      <c r="C87" s="47" t="s">
        <v>329</v>
      </c>
      <c r="D87" s="37">
        <v>8000</v>
      </c>
      <c r="E87" s="23"/>
      <c r="F87" s="23">
        <v>8000</v>
      </c>
      <c r="G87" s="23"/>
      <c r="H87" s="23"/>
      <c r="I87" s="23"/>
      <c r="J87" s="23"/>
      <c r="K87" s="23"/>
      <c r="L87" s="23"/>
      <c r="M87" s="23"/>
      <c r="N87" s="23">
        <f t="shared" si="1"/>
        <v>8000</v>
      </c>
      <c r="O87" s="24"/>
      <c r="P87" s="24"/>
      <c r="Q87" s="24" t="s">
        <v>29</v>
      </c>
      <c r="R87" s="24" t="s">
        <v>64</v>
      </c>
      <c r="S87" s="24"/>
      <c r="T87" s="42" t="s">
        <v>24</v>
      </c>
      <c r="U87" s="27" t="s">
        <v>327</v>
      </c>
      <c r="V87" s="49"/>
      <c r="W87" s="67"/>
      <c r="X87" s="49"/>
      <c r="Y87" s="49"/>
    </row>
    <row r="88" spans="1:25" ht="110.25" x14ac:dyDescent="0.25">
      <c r="A88" s="19" t="s">
        <v>330</v>
      </c>
      <c r="B88" s="21" t="s">
        <v>41</v>
      </c>
      <c r="C88" s="47" t="s">
        <v>331</v>
      </c>
      <c r="D88" s="37">
        <v>87071</v>
      </c>
      <c r="E88" s="23"/>
      <c r="F88" s="23"/>
      <c r="G88" s="23"/>
      <c r="H88" s="23">
        <v>87071</v>
      </c>
      <c r="I88" s="23"/>
      <c r="J88" s="23"/>
      <c r="K88" s="23"/>
      <c r="L88" s="23"/>
      <c r="M88" s="23"/>
      <c r="N88" s="23">
        <f t="shared" si="1"/>
        <v>87071</v>
      </c>
      <c r="O88" s="24"/>
      <c r="P88" s="24"/>
      <c r="Q88" s="24" t="s">
        <v>82</v>
      </c>
      <c r="R88" s="24" t="s">
        <v>64</v>
      </c>
      <c r="S88" s="24"/>
      <c r="T88" s="42" t="s">
        <v>24</v>
      </c>
      <c r="U88" s="27" t="s">
        <v>332</v>
      </c>
      <c r="V88" s="49"/>
      <c r="W88" s="67"/>
      <c r="X88" s="49"/>
      <c r="Y88" s="49"/>
    </row>
    <row r="89" spans="1:25" ht="110.25" x14ac:dyDescent="0.25">
      <c r="A89" s="19" t="s">
        <v>333</v>
      </c>
      <c r="B89" s="21" t="s">
        <v>334</v>
      </c>
      <c r="C89" s="47" t="s">
        <v>335</v>
      </c>
      <c r="D89" s="37">
        <v>35000</v>
      </c>
      <c r="E89" s="23"/>
      <c r="F89" s="23">
        <v>35000</v>
      </c>
      <c r="G89" s="23"/>
      <c r="H89" s="23"/>
      <c r="I89" s="23"/>
      <c r="J89" s="23"/>
      <c r="K89" s="23"/>
      <c r="L89" s="23"/>
      <c r="M89" s="23"/>
      <c r="N89" s="23">
        <f t="shared" si="1"/>
        <v>35000</v>
      </c>
      <c r="O89" s="24"/>
      <c r="P89" s="24"/>
      <c r="Q89" s="24" t="s">
        <v>29</v>
      </c>
      <c r="R89" s="24" t="s">
        <v>193</v>
      </c>
      <c r="S89" s="24"/>
      <c r="T89" s="42" t="s">
        <v>24</v>
      </c>
      <c r="U89" s="27" t="s">
        <v>332</v>
      </c>
      <c r="V89" s="49"/>
      <c r="W89" s="67"/>
      <c r="X89" s="49"/>
      <c r="Y89" s="49"/>
    </row>
    <row r="90" spans="1:25" ht="63" x14ac:dyDescent="0.25">
      <c r="A90" s="19" t="s">
        <v>336</v>
      </c>
      <c r="B90" s="21" t="s">
        <v>337</v>
      </c>
      <c r="C90" s="47" t="s">
        <v>338</v>
      </c>
      <c r="D90" s="37">
        <v>100072</v>
      </c>
      <c r="E90" s="23"/>
      <c r="F90" s="23"/>
      <c r="G90" s="23"/>
      <c r="H90" s="23">
        <v>100072</v>
      </c>
      <c r="I90" s="23"/>
      <c r="J90" s="23"/>
      <c r="K90" s="23"/>
      <c r="L90" s="23"/>
      <c r="M90" s="23"/>
      <c r="N90" s="23">
        <f t="shared" si="1"/>
        <v>100072</v>
      </c>
      <c r="O90" s="24"/>
      <c r="P90" s="24" t="s">
        <v>339</v>
      </c>
      <c r="Q90" s="24" t="s">
        <v>340</v>
      </c>
      <c r="R90" s="24" t="s">
        <v>341</v>
      </c>
      <c r="S90" s="24"/>
      <c r="T90" s="42" t="s">
        <v>24</v>
      </c>
      <c r="U90" s="27" t="s">
        <v>342</v>
      </c>
      <c r="V90" s="49" t="s">
        <v>748</v>
      </c>
      <c r="W90" s="172" t="s">
        <v>749</v>
      </c>
      <c r="X90" s="27"/>
      <c r="Y90" s="27" t="s">
        <v>750</v>
      </c>
    </row>
    <row r="91" spans="1:25" ht="63" x14ac:dyDescent="0.25">
      <c r="A91" s="19" t="s">
        <v>343</v>
      </c>
      <c r="B91" s="49" t="s">
        <v>337</v>
      </c>
      <c r="C91" s="50" t="s">
        <v>344</v>
      </c>
      <c r="D91" s="23">
        <v>138380</v>
      </c>
      <c r="E91" s="23"/>
      <c r="F91" s="23"/>
      <c r="G91" s="23"/>
      <c r="H91" s="23">
        <v>138380</v>
      </c>
      <c r="I91" s="23"/>
      <c r="J91" s="23"/>
      <c r="K91" s="23"/>
      <c r="L91" s="23"/>
      <c r="M91" s="23"/>
      <c r="N91" s="23">
        <f t="shared" si="1"/>
        <v>138380</v>
      </c>
      <c r="O91" s="49"/>
      <c r="P91" s="24" t="s">
        <v>339</v>
      </c>
      <c r="Q91" s="24" t="s">
        <v>340</v>
      </c>
      <c r="R91" s="24" t="s">
        <v>341</v>
      </c>
      <c r="S91" s="49"/>
      <c r="T91" s="42" t="s">
        <v>24</v>
      </c>
      <c r="U91" s="27" t="s">
        <v>342</v>
      </c>
      <c r="V91" s="49" t="s">
        <v>748</v>
      </c>
      <c r="W91" s="172" t="s">
        <v>749</v>
      </c>
      <c r="X91" s="27"/>
      <c r="Y91" s="27" t="s">
        <v>750</v>
      </c>
    </row>
    <row r="92" spans="1:25" ht="78.75" x14ac:dyDescent="0.25">
      <c r="A92" s="19" t="s">
        <v>345</v>
      </c>
      <c r="B92" s="49" t="s">
        <v>157</v>
      </c>
      <c r="C92" s="50" t="s">
        <v>346</v>
      </c>
      <c r="D92" s="23">
        <v>160887</v>
      </c>
      <c r="E92" s="23"/>
      <c r="F92" s="23"/>
      <c r="G92" s="23"/>
      <c r="H92" s="23">
        <v>160887</v>
      </c>
      <c r="I92" s="23"/>
      <c r="J92" s="23"/>
      <c r="K92" s="23"/>
      <c r="L92" s="23"/>
      <c r="M92" s="23"/>
      <c r="N92" s="23">
        <f t="shared" si="1"/>
        <v>160887</v>
      </c>
      <c r="O92" s="49"/>
      <c r="P92" s="24" t="s">
        <v>339</v>
      </c>
      <c r="Q92" s="24" t="s">
        <v>340</v>
      </c>
      <c r="R92" s="24" t="s">
        <v>341</v>
      </c>
      <c r="S92" s="49"/>
      <c r="T92" s="42" t="s">
        <v>24</v>
      </c>
      <c r="U92" s="27" t="s">
        <v>342</v>
      </c>
      <c r="V92" s="49" t="s">
        <v>748</v>
      </c>
      <c r="W92" s="172" t="s">
        <v>749</v>
      </c>
      <c r="X92" s="27"/>
      <c r="Y92" s="27" t="s">
        <v>750</v>
      </c>
    </row>
    <row r="93" spans="1:25" ht="63" x14ac:dyDescent="0.25">
      <c r="A93" s="19" t="s">
        <v>347</v>
      </c>
      <c r="B93" s="49" t="s">
        <v>157</v>
      </c>
      <c r="C93" s="50" t="s">
        <v>348</v>
      </c>
      <c r="D93" s="23">
        <v>292019</v>
      </c>
      <c r="E93" s="23"/>
      <c r="F93" s="23"/>
      <c r="G93" s="23"/>
      <c r="H93" s="23">
        <v>292019</v>
      </c>
      <c r="I93" s="23"/>
      <c r="J93" s="23"/>
      <c r="K93" s="23"/>
      <c r="L93" s="23"/>
      <c r="M93" s="23"/>
      <c r="N93" s="23">
        <f t="shared" si="1"/>
        <v>292019</v>
      </c>
      <c r="O93" s="49"/>
      <c r="P93" s="49" t="s">
        <v>339</v>
      </c>
      <c r="Q93" s="24" t="s">
        <v>82</v>
      </c>
      <c r="R93" s="24" t="s">
        <v>341</v>
      </c>
      <c r="S93" s="49"/>
      <c r="T93" s="42" t="s">
        <v>24</v>
      </c>
      <c r="U93" s="27" t="s">
        <v>342</v>
      </c>
      <c r="V93" s="49" t="s">
        <v>748</v>
      </c>
      <c r="W93" s="172" t="s">
        <v>749</v>
      </c>
      <c r="X93" s="49"/>
      <c r="Y93" s="27" t="s">
        <v>750</v>
      </c>
    </row>
    <row r="94" spans="1:25" ht="63" x14ac:dyDescent="0.25">
      <c r="A94" s="19" t="s">
        <v>349</v>
      </c>
      <c r="B94" s="49" t="s">
        <v>350</v>
      </c>
      <c r="C94" s="50" t="s">
        <v>351</v>
      </c>
      <c r="D94" s="23">
        <v>284915</v>
      </c>
      <c r="E94" s="23"/>
      <c r="F94" s="23"/>
      <c r="G94" s="23"/>
      <c r="H94" s="23">
        <v>284915</v>
      </c>
      <c r="I94" s="23"/>
      <c r="J94" s="23"/>
      <c r="K94" s="23"/>
      <c r="L94" s="23"/>
      <c r="M94" s="23"/>
      <c r="N94" s="23">
        <f t="shared" si="1"/>
        <v>284915</v>
      </c>
      <c r="O94" s="49"/>
      <c r="P94" s="49" t="s">
        <v>339</v>
      </c>
      <c r="Q94" s="24" t="s">
        <v>82</v>
      </c>
      <c r="R94" s="24" t="s">
        <v>341</v>
      </c>
      <c r="S94" s="49"/>
      <c r="T94" s="42" t="s">
        <v>24</v>
      </c>
      <c r="U94" s="27" t="s">
        <v>342</v>
      </c>
      <c r="V94" s="49" t="s">
        <v>748</v>
      </c>
      <c r="W94" s="172" t="s">
        <v>749</v>
      </c>
      <c r="X94" s="49"/>
      <c r="Y94" s="27" t="s">
        <v>750</v>
      </c>
    </row>
    <row r="95" spans="1:25" ht="63" x14ac:dyDescent="0.25">
      <c r="A95" s="19" t="s">
        <v>352</v>
      </c>
      <c r="B95" s="49" t="s">
        <v>337</v>
      </c>
      <c r="C95" s="50" t="s">
        <v>353</v>
      </c>
      <c r="D95" s="23">
        <v>34667</v>
      </c>
      <c r="E95" s="23"/>
      <c r="F95" s="23"/>
      <c r="G95" s="23"/>
      <c r="H95" s="23">
        <v>34667</v>
      </c>
      <c r="I95" s="23"/>
      <c r="J95" s="23"/>
      <c r="K95" s="23"/>
      <c r="L95" s="23"/>
      <c r="M95" s="23"/>
      <c r="N95" s="23">
        <f t="shared" si="1"/>
        <v>34667</v>
      </c>
      <c r="O95" s="49"/>
      <c r="P95" s="49" t="s">
        <v>339</v>
      </c>
      <c r="Q95" s="24" t="s">
        <v>82</v>
      </c>
      <c r="R95" s="24" t="s">
        <v>341</v>
      </c>
      <c r="S95" s="49"/>
      <c r="T95" s="42" t="s">
        <v>24</v>
      </c>
      <c r="U95" s="27" t="s">
        <v>342</v>
      </c>
      <c r="V95" s="49" t="s">
        <v>748</v>
      </c>
      <c r="W95" s="172" t="s">
        <v>749</v>
      </c>
      <c r="X95" s="49"/>
      <c r="Y95" s="27" t="s">
        <v>750</v>
      </c>
    </row>
    <row r="96" spans="1:25" ht="63" x14ac:dyDescent="0.25">
      <c r="A96" s="19" t="s">
        <v>354</v>
      </c>
      <c r="B96" s="49" t="s">
        <v>350</v>
      </c>
      <c r="C96" s="50" t="s">
        <v>355</v>
      </c>
      <c r="D96" s="23">
        <v>521451</v>
      </c>
      <c r="E96" s="23"/>
      <c r="F96" s="23"/>
      <c r="G96" s="23"/>
      <c r="H96" s="23">
        <v>521451</v>
      </c>
      <c r="I96" s="23"/>
      <c r="J96" s="23"/>
      <c r="K96" s="23"/>
      <c r="L96" s="23"/>
      <c r="M96" s="23"/>
      <c r="N96" s="23">
        <f t="shared" si="1"/>
        <v>521451</v>
      </c>
      <c r="O96" s="49"/>
      <c r="P96" s="49" t="s">
        <v>339</v>
      </c>
      <c r="Q96" s="24" t="s">
        <v>82</v>
      </c>
      <c r="R96" s="24" t="s">
        <v>341</v>
      </c>
      <c r="S96" s="49"/>
      <c r="T96" s="42" t="s">
        <v>24</v>
      </c>
      <c r="U96" s="27" t="s">
        <v>342</v>
      </c>
      <c r="V96" s="49" t="s">
        <v>748</v>
      </c>
      <c r="W96" s="172" t="s">
        <v>749</v>
      </c>
      <c r="X96" s="49"/>
      <c r="Y96" s="27" t="s">
        <v>750</v>
      </c>
    </row>
    <row r="97" spans="1:25" ht="60" customHeight="1" x14ac:dyDescent="0.25">
      <c r="A97" s="19" t="s">
        <v>356</v>
      </c>
      <c r="B97" s="49" t="s">
        <v>157</v>
      </c>
      <c r="C97" s="60" t="s">
        <v>357</v>
      </c>
      <c r="D97" s="23">
        <v>472989</v>
      </c>
      <c r="E97" s="23"/>
      <c r="F97" s="23"/>
      <c r="G97" s="23"/>
      <c r="H97" s="23">
        <v>472989</v>
      </c>
      <c r="I97" s="23"/>
      <c r="J97" s="23"/>
      <c r="K97" s="23"/>
      <c r="L97" s="23"/>
      <c r="M97" s="23"/>
      <c r="N97" s="23">
        <f t="shared" si="1"/>
        <v>472989</v>
      </c>
      <c r="O97" s="49"/>
      <c r="P97" s="49" t="s">
        <v>339</v>
      </c>
      <c r="Q97" s="24" t="s">
        <v>82</v>
      </c>
      <c r="R97" s="24" t="s">
        <v>358</v>
      </c>
      <c r="S97" s="49"/>
      <c r="T97" s="42" t="s">
        <v>24</v>
      </c>
      <c r="U97" s="27" t="s">
        <v>342</v>
      </c>
      <c r="V97" s="49" t="s">
        <v>748</v>
      </c>
      <c r="W97" s="172" t="s">
        <v>751</v>
      </c>
      <c r="X97" s="49"/>
      <c r="Y97" s="27" t="s">
        <v>750</v>
      </c>
    </row>
    <row r="98" spans="1:25" ht="75" x14ac:dyDescent="0.25">
      <c r="A98" s="19" t="s">
        <v>359</v>
      </c>
      <c r="B98" s="49" t="s">
        <v>75</v>
      </c>
      <c r="C98" s="61" t="s">
        <v>360</v>
      </c>
      <c r="D98" s="23">
        <v>153980</v>
      </c>
      <c r="E98" s="23"/>
      <c r="F98" s="23"/>
      <c r="G98" s="23"/>
      <c r="H98" s="23">
        <v>153980</v>
      </c>
      <c r="I98" s="23"/>
      <c r="J98" s="23"/>
      <c r="K98" s="23"/>
      <c r="L98" s="23"/>
      <c r="M98" s="23"/>
      <c r="N98" s="23">
        <f t="shared" si="1"/>
        <v>153980</v>
      </c>
      <c r="O98" s="49"/>
      <c r="P98" s="49" t="s">
        <v>339</v>
      </c>
      <c r="Q98" s="24" t="s">
        <v>82</v>
      </c>
      <c r="R98" s="24" t="s">
        <v>358</v>
      </c>
      <c r="S98" s="49"/>
      <c r="T98" s="43" t="s">
        <v>24</v>
      </c>
      <c r="U98" s="27" t="s">
        <v>342</v>
      </c>
      <c r="V98" s="49" t="s">
        <v>748</v>
      </c>
      <c r="W98" s="172" t="s">
        <v>751</v>
      </c>
      <c r="X98" s="49"/>
      <c r="Y98" s="27" t="s">
        <v>750</v>
      </c>
    </row>
    <row r="99" spans="1:25" ht="60" customHeight="1" x14ac:dyDescent="0.25">
      <c r="A99" s="19" t="s">
        <v>361</v>
      </c>
      <c r="B99" s="49" t="s">
        <v>130</v>
      </c>
      <c r="C99" s="61" t="s">
        <v>362</v>
      </c>
      <c r="D99" s="23">
        <v>327978</v>
      </c>
      <c r="E99" s="23"/>
      <c r="F99" s="23"/>
      <c r="G99" s="23"/>
      <c r="H99" s="23">
        <v>327978</v>
      </c>
      <c r="I99" s="23"/>
      <c r="J99" s="23"/>
      <c r="K99" s="23"/>
      <c r="L99" s="23"/>
      <c r="M99" s="23"/>
      <c r="N99" s="23">
        <f t="shared" si="1"/>
        <v>327978</v>
      </c>
      <c r="O99" s="49"/>
      <c r="P99" s="49" t="s">
        <v>339</v>
      </c>
      <c r="Q99" s="24" t="s">
        <v>82</v>
      </c>
      <c r="R99" s="24" t="s">
        <v>358</v>
      </c>
      <c r="S99" s="49"/>
      <c r="T99" s="27" t="s">
        <v>24</v>
      </c>
      <c r="U99" s="27" t="s">
        <v>342</v>
      </c>
      <c r="V99" s="49" t="s">
        <v>748</v>
      </c>
      <c r="W99" s="172" t="s">
        <v>751</v>
      </c>
      <c r="X99" s="49"/>
      <c r="Y99" s="27" t="s">
        <v>750</v>
      </c>
    </row>
    <row r="100" spans="1:25" ht="60" customHeight="1" x14ac:dyDescent="0.25">
      <c r="A100" s="19" t="s">
        <v>363</v>
      </c>
      <c r="B100" s="49" t="s">
        <v>337</v>
      </c>
      <c r="C100" s="62" t="s">
        <v>364</v>
      </c>
      <c r="D100" s="23">
        <v>14298</v>
      </c>
      <c r="E100" s="23"/>
      <c r="F100" s="23"/>
      <c r="G100" s="23"/>
      <c r="H100" s="23">
        <v>14298</v>
      </c>
      <c r="I100" s="23"/>
      <c r="J100" s="23"/>
      <c r="K100" s="23"/>
      <c r="L100" s="23"/>
      <c r="M100" s="23"/>
      <c r="N100" s="23">
        <f t="shared" si="1"/>
        <v>14298</v>
      </c>
      <c r="O100" s="49"/>
      <c r="P100" s="49" t="s">
        <v>339</v>
      </c>
      <c r="Q100" s="24" t="s">
        <v>82</v>
      </c>
      <c r="R100" s="24" t="s">
        <v>358</v>
      </c>
      <c r="S100" s="49"/>
      <c r="T100" s="27" t="s">
        <v>24</v>
      </c>
      <c r="U100" s="27" t="s">
        <v>342</v>
      </c>
      <c r="V100" s="49" t="s">
        <v>748</v>
      </c>
      <c r="W100" s="172" t="s">
        <v>751</v>
      </c>
      <c r="X100" s="49"/>
      <c r="Y100" s="27" t="s">
        <v>750</v>
      </c>
    </row>
    <row r="101" spans="1:25" ht="60" customHeight="1" x14ac:dyDescent="0.25">
      <c r="A101" s="19" t="s">
        <v>365</v>
      </c>
      <c r="B101" s="49" t="s">
        <v>350</v>
      </c>
      <c r="C101" s="62" t="s">
        <v>366</v>
      </c>
      <c r="D101" s="23">
        <v>209827</v>
      </c>
      <c r="E101" s="23"/>
      <c r="F101" s="23"/>
      <c r="G101" s="23"/>
      <c r="H101" s="23">
        <v>209827</v>
      </c>
      <c r="I101" s="23"/>
      <c r="J101" s="23"/>
      <c r="K101" s="23"/>
      <c r="L101" s="23"/>
      <c r="M101" s="23"/>
      <c r="N101" s="23">
        <f t="shared" si="1"/>
        <v>209827</v>
      </c>
      <c r="O101" s="49"/>
      <c r="P101" s="49" t="s">
        <v>339</v>
      </c>
      <c r="Q101" s="24" t="s">
        <v>82</v>
      </c>
      <c r="R101" s="24" t="s">
        <v>358</v>
      </c>
      <c r="S101" s="49"/>
      <c r="T101" s="27" t="s">
        <v>24</v>
      </c>
      <c r="U101" s="27" t="s">
        <v>342</v>
      </c>
      <c r="V101" s="49" t="s">
        <v>748</v>
      </c>
      <c r="W101" s="172" t="s">
        <v>751</v>
      </c>
      <c r="X101" s="49"/>
      <c r="Y101" s="27" t="s">
        <v>750</v>
      </c>
    </row>
    <row r="102" spans="1:25" ht="60" customHeight="1" x14ac:dyDescent="0.25">
      <c r="A102" s="19" t="s">
        <v>367</v>
      </c>
      <c r="B102" s="49" t="s">
        <v>350</v>
      </c>
      <c r="C102" s="62" t="s">
        <v>368</v>
      </c>
      <c r="D102" s="23">
        <v>81140</v>
      </c>
      <c r="E102" s="23"/>
      <c r="F102" s="23"/>
      <c r="G102" s="23"/>
      <c r="H102" s="23">
        <v>81140</v>
      </c>
      <c r="I102" s="23"/>
      <c r="J102" s="23"/>
      <c r="K102" s="23"/>
      <c r="L102" s="23"/>
      <c r="M102" s="23"/>
      <c r="N102" s="23">
        <f t="shared" si="1"/>
        <v>81140</v>
      </c>
      <c r="O102" s="49"/>
      <c r="P102" s="49" t="s">
        <v>339</v>
      </c>
      <c r="Q102" s="24" t="s">
        <v>82</v>
      </c>
      <c r="R102" s="24" t="s">
        <v>358</v>
      </c>
      <c r="S102" s="49"/>
      <c r="T102" s="42" t="s">
        <v>24</v>
      </c>
      <c r="U102" s="27" t="s">
        <v>342</v>
      </c>
      <c r="V102" s="49" t="s">
        <v>748</v>
      </c>
      <c r="W102" s="172" t="s">
        <v>751</v>
      </c>
      <c r="X102" s="49"/>
      <c r="Y102" s="27" t="s">
        <v>750</v>
      </c>
    </row>
    <row r="103" spans="1:25" ht="60" customHeight="1" x14ac:dyDescent="0.25">
      <c r="A103" s="19" t="s">
        <v>369</v>
      </c>
      <c r="B103" s="49" t="s">
        <v>350</v>
      </c>
      <c r="C103" s="62" t="s">
        <v>370</v>
      </c>
      <c r="D103" s="23">
        <v>95438</v>
      </c>
      <c r="E103" s="23"/>
      <c r="F103" s="23"/>
      <c r="G103" s="23"/>
      <c r="H103" s="23">
        <v>95438</v>
      </c>
      <c r="I103" s="23"/>
      <c r="J103" s="23"/>
      <c r="K103" s="23"/>
      <c r="L103" s="23"/>
      <c r="M103" s="23"/>
      <c r="N103" s="23">
        <f t="shared" si="1"/>
        <v>95438</v>
      </c>
      <c r="O103" s="49"/>
      <c r="P103" s="49" t="s">
        <v>339</v>
      </c>
      <c r="Q103" s="24" t="s">
        <v>82</v>
      </c>
      <c r="R103" s="24" t="s">
        <v>358</v>
      </c>
      <c r="S103" s="49"/>
      <c r="T103" s="42" t="s">
        <v>24</v>
      </c>
      <c r="U103" s="27" t="s">
        <v>342</v>
      </c>
      <c r="V103" s="49" t="s">
        <v>748</v>
      </c>
      <c r="W103" s="172" t="s">
        <v>751</v>
      </c>
      <c r="X103" s="49"/>
      <c r="Y103" s="27" t="s">
        <v>750</v>
      </c>
    </row>
    <row r="104" spans="1:25" ht="60" customHeight="1" x14ac:dyDescent="0.25">
      <c r="A104" s="19" t="s">
        <v>371</v>
      </c>
      <c r="B104" s="49" t="s">
        <v>372</v>
      </c>
      <c r="C104" s="63" t="s">
        <v>373</v>
      </c>
      <c r="D104" s="23">
        <v>51504</v>
      </c>
      <c r="E104" s="23"/>
      <c r="F104" s="23"/>
      <c r="G104" s="23"/>
      <c r="H104" s="23">
        <v>51504</v>
      </c>
      <c r="I104" s="23"/>
      <c r="J104" s="23"/>
      <c r="K104" s="23"/>
      <c r="L104" s="23"/>
      <c r="M104" s="23"/>
      <c r="N104" s="23">
        <f t="shared" si="1"/>
        <v>51504</v>
      </c>
      <c r="O104" s="49"/>
      <c r="P104" s="49" t="s">
        <v>339</v>
      </c>
      <c r="Q104" s="24" t="s">
        <v>82</v>
      </c>
      <c r="R104" s="24" t="s">
        <v>358</v>
      </c>
      <c r="S104" s="49"/>
      <c r="T104" s="42" t="s">
        <v>24</v>
      </c>
      <c r="U104" s="27" t="s">
        <v>342</v>
      </c>
      <c r="V104" s="49" t="s">
        <v>748</v>
      </c>
      <c r="W104" s="172" t="s">
        <v>751</v>
      </c>
      <c r="X104" s="49"/>
      <c r="Y104" s="27" t="s">
        <v>750</v>
      </c>
    </row>
    <row r="105" spans="1:25" ht="110.25" x14ac:dyDescent="0.25">
      <c r="A105" s="19" t="s">
        <v>374</v>
      </c>
      <c r="B105" s="49" t="s">
        <v>372</v>
      </c>
      <c r="C105" s="64" t="s">
        <v>375</v>
      </c>
      <c r="D105" s="23">
        <v>94850</v>
      </c>
      <c r="E105" s="23"/>
      <c r="F105" s="23"/>
      <c r="G105" s="23"/>
      <c r="H105" s="23">
        <v>94850</v>
      </c>
      <c r="I105" s="23"/>
      <c r="J105" s="23"/>
      <c r="K105" s="23"/>
      <c r="L105" s="23"/>
      <c r="M105" s="23"/>
      <c r="N105" s="23">
        <f t="shared" si="1"/>
        <v>94850</v>
      </c>
      <c r="O105" s="49"/>
      <c r="P105" s="49" t="s">
        <v>102</v>
      </c>
      <c r="Q105" s="24" t="s">
        <v>82</v>
      </c>
      <c r="R105" s="24" t="s">
        <v>358</v>
      </c>
      <c r="S105" s="49"/>
      <c r="T105" s="42" t="s">
        <v>24</v>
      </c>
      <c r="U105" s="27" t="s">
        <v>376</v>
      </c>
      <c r="V105" s="168"/>
      <c r="W105" s="167"/>
      <c r="X105" s="168" t="s">
        <v>710</v>
      </c>
      <c r="Y105" s="168" t="s">
        <v>752</v>
      </c>
    </row>
    <row r="106" spans="1:25" ht="60" customHeight="1" x14ac:dyDescent="0.25">
      <c r="A106" s="19" t="s">
        <v>377</v>
      </c>
      <c r="B106" s="49" t="s">
        <v>104</v>
      </c>
      <c r="C106" s="64" t="s">
        <v>378</v>
      </c>
      <c r="D106" s="23">
        <v>450000</v>
      </c>
      <c r="E106" s="23"/>
      <c r="F106" s="23"/>
      <c r="G106" s="23">
        <v>344250</v>
      </c>
      <c r="H106" s="23"/>
      <c r="I106" s="23"/>
      <c r="J106" s="23"/>
      <c r="K106" s="23"/>
      <c r="L106" s="23">
        <v>105750</v>
      </c>
      <c r="M106" s="23"/>
      <c r="N106" s="23">
        <f t="shared" si="1"/>
        <v>450000</v>
      </c>
      <c r="O106" s="49" t="s">
        <v>339</v>
      </c>
      <c r="P106" s="49" t="s">
        <v>379</v>
      </c>
      <c r="Q106" s="24" t="s">
        <v>82</v>
      </c>
      <c r="R106" s="24" t="s">
        <v>380</v>
      </c>
      <c r="S106" s="49"/>
      <c r="T106" s="42" t="s">
        <v>24</v>
      </c>
      <c r="U106" s="27" t="s">
        <v>342</v>
      </c>
      <c r="V106" s="162"/>
      <c r="W106" s="163"/>
      <c r="X106" s="162" t="s">
        <v>710</v>
      </c>
      <c r="Y106" s="168" t="s">
        <v>753</v>
      </c>
    </row>
    <row r="107" spans="1:25" ht="110.25" x14ac:dyDescent="0.25">
      <c r="A107" s="19" t="s">
        <v>381</v>
      </c>
      <c r="B107" s="21" t="s">
        <v>41</v>
      </c>
      <c r="C107" s="47" t="s">
        <v>757</v>
      </c>
      <c r="D107" s="37">
        <v>9000</v>
      </c>
      <c r="E107" s="23"/>
      <c r="F107" s="23">
        <v>9000</v>
      </c>
      <c r="G107" s="23"/>
      <c r="H107" s="23"/>
      <c r="I107" s="23"/>
      <c r="J107" s="23"/>
      <c r="K107" s="23"/>
      <c r="L107" s="23"/>
      <c r="M107" s="23"/>
      <c r="N107" s="23">
        <f t="shared" si="1"/>
        <v>9000</v>
      </c>
      <c r="O107" s="24" t="s">
        <v>382</v>
      </c>
      <c r="P107" s="24"/>
      <c r="Q107" s="24" t="s">
        <v>29</v>
      </c>
      <c r="R107" s="24" t="s">
        <v>383</v>
      </c>
      <c r="S107" s="24"/>
      <c r="T107" s="42" t="s">
        <v>24</v>
      </c>
      <c r="U107" s="27" t="s">
        <v>384</v>
      </c>
      <c r="V107" s="49"/>
      <c r="W107" s="67"/>
      <c r="X107" s="49"/>
      <c r="Y107" s="49"/>
    </row>
    <row r="108" spans="1:25" ht="110.25" x14ac:dyDescent="0.25">
      <c r="A108" s="19" t="s">
        <v>385</v>
      </c>
      <c r="B108" s="21" t="s">
        <v>41</v>
      </c>
      <c r="C108" s="47" t="s">
        <v>386</v>
      </c>
      <c r="D108" s="37">
        <v>22467</v>
      </c>
      <c r="E108" s="23"/>
      <c r="F108" s="23">
        <v>22467</v>
      </c>
      <c r="G108" s="23"/>
      <c r="H108" s="23"/>
      <c r="I108" s="23"/>
      <c r="J108" s="23"/>
      <c r="K108" s="23"/>
      <c r="L108" s="23"/>
      <c r="M108" s="23"/>
      <c r="N108" s="23">
        <f t="shared" si="1"/>
        <v>22467</v>
      </c>
      <c r="O108" s="24" t="s">
        <v>382</v>
      </c>
      <c r="P108" s="24"/>
      <c r="Q108" s="24" t="s">
        <v>29</v>
      </c>
      <c r="R108" s="24" t="s">
        <v>387</v>
      </c>
      <c r="S108" s="24"/>
      <c r="T108" s="42" t="s">
        <v>24</v>
      </c>
      <c r="U108" s="27" t="s">
        <v>388</v>
      </c>
      <c r="V108" s="49"/>
      <c r="W108" s="67"/>
      <c r="X108" s="49"/>
      <c r="Y108" s="49"/>
    </row>
    <row r="109" spans="1:25" ht="110.25" x14ac:dyDescent="0.25">
      <c r="A109" s="19" t="s">
        <v>389</v>
      </c>
      <c r="B109" s="21" t="s">
        <v>121</v>
      </c>
      <c r="C109" s="47" t="s">
        <v>390</v>
      </c>
      <c r="D109" s="37">
        <v>27000</v>
      </c>
      <c r="E109" s="23"/>
      <c r="F109" s="23"/>
      <c r="G109" s="23"/>
      <c r="H109" s="23">
        <v>27000</v>
      </c>
      <c r="I109" s="23"/>
      <c r="J109" s="23"/>
      <c r="K109" s="23"/>
      <c r="L109" s="23"/>
      <c r="M109" s="23"/>
      <c r="N109" s="23">
        <f t="shared" si="1"/>
        <v>27000</v>
      </c>
      <c r="O109" s="24"/>
      <c r="P109" s="24" t="s">
        <v>102</v>
      </c>
      <c r="Q109" s="24" t="s">
        <v>82</v>
      </c>
      <c r="R109" s="24" t="s">
        <v>274</v>
      </c>
      <c r="S109" s="24">
        <v>11200</v>
      </c>
      <c r="T109" s="42" t="s">
        <v>24</v>
      </c>
      <c r="U109" s="27" t="s">
        <v>384</v>
      </c>
      <c r="V109" s="168"/>
      <c r="W109" s="167"/>
      <c r="X109" s="168" t="s">
        <v>710</v>
      </c>
      <c r="Y109" s="168" t="s">
        <v>754</v>
      </c>
    </row>
    <row r="110" spans="1:25" ht="110.25" x14ac:dyDescent="0.25">
      <c r="A110" s="19">
        <v>100</v>
      </c>
      <c r="B110" s="21" t="s">
        <v>337</v>
      </c>
      <c r="C110" s="47" t="s">
        <v>391</v>
      </c>
      <c r="D110" s="37">
        <v>59211</v>
      </c>
      <c r="E110" s="23"/>
      <c r="F110" s="23"/>
      <c r="G110" s="23"/>
      <c r="H110" s="23">
        <v>59211</v>
      </c>
      <c r="I110" s="23"/>
      <c r="J110" s="23"/>
      <c r="K110" s="23"/>
      <c r="L110" s="23"/>
      <c r="M110" s="23"/>
      <c r="N110" s="23">
        <f t="shared" si="1"/>
        <v>59211</v>
      </c>
      <c r="O110" s="24"/>
      <c r="P110" s="24" t="s">
        <v>102</v>
      </c>
      <c r="Q110" s="24" t="s">
        <v>82</v>
      </c>
      <c r="R110" s="24" t="s">
        <v>274</v>
      </c>
      <c r="S110" s="24">
        <v>11200</v>
      </c>
      <c r="T110" s="42" t="s">
        <v>24</v>
      </c>
      <c r="U110" s="27" t="s">
        <v>388</v>
      </c>
      <c r="V110" s="168"/>
      <c r="W110" s="167"/>
      <c r="X110" s="168" t="s">
        <v>710</v>
      </c>
      <c r="Y110" s="168" t="s">
        <v>755</v>
      </c>
    </row>
    <row r="111" spans="1:25" x14ac:dyDescent="0.25">
      <c r="A111" s="19"/>
      <c r="B111" s="21"/>
      <c r="C111" s="65" t="s">
        <v>392</v>
      </c>
      <c r="D111" s="66">
        <f t="shared" ref="D111:M111" si="2">SUM(D11:D110)</f>
        <v>11818260.6</v>
      </c>
      <c r="E111" s="23">
        <f t="shared" si="2"/>
        <v>169476</v>
      </c>
      <c r="F111" s="23">
        <f t="shared" si="2"/>
        <v>615639</v>
      </c>
      <c r="G111" s="23">
        <f t="shared" si="2"/>
        <v>3206750</v>
      </c>
      <c r="H111" s="23">
        <f t="shared" si="2"/>
        <v>6445932</v>
      </c>
      <c r="I111" s="23">
        <f t="shared" si="2"/>
        <v>0</v>
      </c>
      <c r="J111" s="23">
        <f t="shared" si="2"/>
        <v>887214</v>
      </c>
      <c r="K111" s="23">
        <f t="shared" si="2"/>
        <v>200000</v>
      </c>
      <c r="L111" s="23">
        <f t="shared" si="2"/>
        <v>105750</v>
      </c>
      <c r="M111" s="23">
        <f t="shared" si="2"/>
        <v>187500</v>
      </c>
      <c r="N111" s="67">
        <f>SUM(E111:M111)</f>
        <v>11818261</v>
      </c>
      <c r="O111" s="24"/>
      <c r="P111" s="24"/>
      <c r="Q111" s="24"/>
      <c r="R111" s="24"/>
      <c r="S111" s="24"/>
      <c r="T111" s="27"/>
      <c r="W111" s="28"/>
    </row>
    <row r="112" spans="1:25" ht="110.25" x14ac:dyDescent="0.25">
      <c r="A112" s="19">
        <v>101</v>
      </c>
      <c r="B112" s="49" t="s">
        <v>110</v>
      </c>
      <c r="C112" s="68" t="s">
        <v>393</v>
      </c>
      <c r="D112" s="69">
        <v>5649</v>
      </c>
      <c r="E112" s="49"/>
      <c r="F112" s="49">
        <v>5649</v>
      </c>
      <c r="G112" s="49"/>
      <c r="H112" s="49"/>
      <c r="I112" s="49"/>
      <c r="J112" s="49"/>
      <c r="K112" s="49"/>
      <c r="L112" s="49"/>
      <c r="M112" s="49"/>
      <c r="N112" s="49">
        <f t="shared" si="1"/>
        <v>5649</v>
      </c>
      <c r="O112" s="68" t="s">
        <v>394</v>
      </c>
      <c r="P112" s="49"/>
      <c r="Q112" s="49"/>
      <c r="R112" s="49"/>
      <c r="S112" s="49"/>
      <c r="T112" s="49"/>
      <c r="U112" s="27" t="s">
        <v>376</v>
      </c>
      <c r="V112" s="49"/>
      <c r="W112" s="67"/>
      <c r="X112" s="49"/>
      <c r="Y112" s="49"/>
    </row>
    <row r="113" spans="1:25" ht="110.25" x14ac:dyDescent="0.25">
      <c r="A113" s="19">
        <v>102</v>
      </c>
      <c r="B113" s="49" t="s">
        <v>26</v>
      </c>
      <c r="C113" s="47" t="s">
        <v>395</v>
      </c>
      <c r="D113" s="69">
        <v>30000</v>
      </c>
      <c r="E113" s="49">
        <v>30000</v>
      </c>
      <c r="F113" s="49"/>
      <c r="G113" s="49"/>
      <c r="H113" s="49"/>
      <c r="I113" s="49"/>
      <c r="J113" s="49"/>
      <c r="K113" s="49"/>
      <c r="L113" s="49"/>
      <c r="M113" s="49"/>
      <c r="N113" s="49">
        <f t="shared" si="1"/>
        <v>30000</v>
      </c>
      <c r="O113" s="68"/>
      <c r="P113" s="49"/>
      <c r="Q113" s="49" t="s">
        <v>396</v>
      </c>
      <c r="R113" s="49"/>
      <c r="S113" s="49"/>
      <c r="T113" s="27"/>
      <c r="U113" s="27" t="s">
        <v>397</v>
      </c>
      <c r="V113" s="49"/>
      <c r="W113" s="67"/>
      <c r="X113" s="49"/>
      <c r="Y113" s="49"/>
    </row>
    <row r="114" spans="1:25" ht="31.5" x14ac:dyDescent="0.25">
      <c r="A114" s="19">
        <v>103</v>
      </c>
      <c r="B114" s="49" t="s">
        <v>26</v>
      </c>
      <c r="C114" s="47" t="s">
        <v>398</v>
      </c>
      <c r="D114" s="69">
        <v>38329</v>
      </c>
      <c r="E114" s="49">
        <v>24670</v>
      </c>
      <c r="F114" s="49">
        <v>13659</v>
      </c>
      <c r="G114" s="49"/>
      <c r="H114" s="49"/>
      <c r="I114" s="49"/>
      <c r="J114" s="49"/>
      <c r="K114" s="49"/>
      <c r="L114" s="49"/>
      <c r="M114" s="49"/>
      <c r="N114" s="49">
        <f t="shared" si="1"/>
        <v>38329</v>
      </c>
      <c r="O114" s="68"/>
      <c r="P114" s="49"/>
      <c r="Q114" s="49"/>
      <c r="R114" s="49"/>
      <c r="S114" s="49"/>
      <c r="T114" s="27"/>
      <c r="U114" s="27"/>
      <c r="V114" s="49"/>
      <c r="W114" s="67"/>
      <c r="X114" s="49"/>
      <c r="Y114" s="49"/>
    </row>
    <row r="115" spans="1:25" ht="47.25" x14ac:dyDescent="0.25">
      <c r="A115" s="19">
        <v>104</v>
      </c>
      <c r="B115" s="49" t="s">
        <v>26</v>
      </c>
      <c r="C115" s="47" t="s">
        <v>399</v>
      </c>
      <c r="D115" s="69">
        <v>2558</v>
      </c>
      <c r="E115" s="49">
        <v>2558</v>
      </c>
      <c r="F115" s="49"/>
      <c r="G115" s="49"/>
      <c r="H115" s="49"/>
      <c r="I115" s="49"/>
      <c r="J115" s="49"/>
      <c r="K115" s="49"/>
      <c r="L115" s="49"/>
      <c r="M115" s="49"/>
      <c r="N115" s="49">
        <v>2558</v>
      </c>
      <c r="O115" s="68" t="s">
        <v>400</v>
      </c>
      <c r="P115" s="49"/>
      <c r="Q115" s="49"/>
      <c r="R115" s="49"/>
      <c r="S115" s="49"/>
      <c r="T115" s="49"/>
      <c r="U115" s="27"/>
      <c r="V115" s="49"/>
      <c r="W115" s="67"/>
      <c r="X115" s="49"/>
      <c r="Y115" s="49"/>
    </row>
    <row r="116" spans="1:25" ht="63" x14ac:dyDescent="0.25">
      <c r="A116" s="19">
        <v>105</v>
      </c>
      <c r="B116" s="49" t="s">
        <v>26</v>
      </c>
      <c r="C116" s="47" t="s">
        <v>401</v>
      </c>
      <c r="D116" s="69">
        <v>13222</v>
      </c>
      <c r="E116" s="49">
        <v>13222</v>
      </c>
      <c r="F116" s="49"/>
      <c r="G116" s="49"/>
      <c r="H116" s="49"/>
      <c r="I116" s="49"/>
      <c r="J116" s="49"/>
      <c r="K116" s="49"/>
      <c r="L116" s="49"/>
      <c r="M116" s="49"/>
      <c r="N116" s="49">
        <f t="shared" si="1"/>
        <v>13222</v>
      </c>
      <c r="O116" s="68"/>
      <c r="P116" s="49"/>
      <c r="Q116" s="49"/>
      <c r="R116" s="49"/>
      <c r="S116" s="49"/>
      <c r="T116" s="27"/>
      <c r="U116" s="27"/>
      <c r="V116" s="49"/>
      <c r="W116" s="67"/>
      <c r="X116" s="49"/>
      <c r="Y116" s="49"/>
    </row>
    <row r="117" spans="1:25" ht="78.75" x14ac:dyDescent="0.25">
      <c r="A117" s="19">
        <v>106</v>
      </c>
      <c r="B117" s="49" t="s">
        <v>26</v>
      </c>
      <c r="C117" s="47" t="s">
        <v>402</v>
      </c>
      <c r="D117" s="69">
        <v>23737</v>
      </c>
      <c r="E117" s="49">
        <v>23737</v>
      </c>
      <c r="F117" s="49"/>
      <c r="G117" s="49"/>
      <c r="H117" s="49"/>
      <c r="I117" s="49"/>
      <c r="J117" s="49"/>
      <c r="K117" s="49"/>
      <c r="L117" s="49"/>
      <c r="M117" s="49"/>
      <c r="N117" s="49">
        <f t="shared" si="1"/>
        <v>23737</v>
      </c>
      <c r="O117" s="68"/>
      <c r="P117" s="49"/>
      <c r="Q117" s="49"/>
      <c r="R117" s="49"/>
      <c r="S117" s="49"/>
      <c r="T117" s="27"/>
      <c r="U117" s="27"/>
      <c r="V117" s="49"/>
      <c r="W117" s="67"/>
      <c r="X117" s="49"/>
      <c r="Y117" s="49"/>
    </row>
    <row r="118" spans="1:25" ht="110.25" x14ac:dyDescent="0.25">
      <c r="A118" s="19">
        <v>107</v>
      </c>
      <c r="B118" s="49" t="s">
        <v>26</v>
      </c>
      <c r="C118" s="47" t="s">
        <v>403</v>
      </c>
      <c r="D118" s="70">
        <v>600000</v>
      </c>
      <c r="E118" s="49">
        <v>600000</v>
      </c>
      <c r="F118" s="49"/>
      <c r="G118" s="49"/>
      <c r="H118" s="49"/>
      <c r="I118" s="49"/>
      <c r="J118" s="49"/>
      <c r="K118" s="49"/>
      <c r="L118" s="49"/>
      <c r="M118" s="49"/>
      <c r="N118" s="49">
        <f t="shared" si="1"/>
        <v>600000</v>
      </c>
      <c r="O118" s="68"/>
      <c r="P118" s="49"/>
      <c r="Q118" s="49" t="s">
        <v>396</v>
      </c>
      <c r="R118" s="49"/>
      <c r="S118" s="49"/>
      <c r="T118" s="27"/>
      <c r="U118" s="27" t="s">
        <v>397</v>
      </c>
      <c r="V118" s="49"/>
      <c r="W118" s="67"/>
      <c r="X118" s="49"/>
      <c r="Y118" s="49"/>
    </row>
    <row r="119" spans="1:25" ht="173.25" x14ac:dyDescent="0.25">
      <c r="A119" s="19">
        <v>108</v>
      </c>
      <c r="B119" s="49" t="s">
        <v>41</v>
      </c>
      <c r="C119" s="47" t="s">
        <v>758</v>
      </c>
      <c r="D119" s="70">
        <v>3216</v>
      </c>
      <c r="E119" s="49"/>
      <c r="F119" s="49">
        <v>3216</v>
      </c>
      <c r="G119" s="49"/>
      <c r="H119" s="49"/>
      <c r="I119" s="49"/>
      <c r="J119" s="49"/>
      <c r="K119" s="49"/>
      <c r="L119" s="49"/>
      <c r="M119" s="49"/>
      <c r="N119" s="49">
        <f t="shared" si="1"/>
        <v>3216</v>
      </c>
      <c r="O119" s="68"/>
      <c r="P119" s="27" t="s">
        <v>759</v>
      </c>
      <c r="Q119" s="49"/>
      <c r="R119" s="49"/>
      <c r="S119" s="49"/>
      <c r="T119" s="27"/>
      <c r="U119" s="27" t="s">
        <v>760</v>
      </c>
      <c r="V119" s="49"/>
      <c r="W119" s="67"/>
      <c r="X119" s="49"/>
      <c r="Y119" s="49"/>
    </row>
    <row r="120" spans="1:25" ht="110.25" x14ac:dyDescent="0.25">
      <c r="A120" s="19">
        <v>109</v>
      </c>
      <c r="B120" s="49" t="s">
        <v>41</v>
      </c>
      <c r="C120" s="47" t="s">
        <v>761</v>
      </c>
      <c r="D120" s="70">
        <v>1016</v>
      </c>
      <c r="E120" s="49"/>
      <c r="F120" s="49">
        <v>1016</v>
      </c>
      <c r="G120" s="49"/>
      <c r="H120" s="49"/>
      <c r="I120" s="49"/>
      <c r="J120" s="49"/>
      <c r="K120" s="49"/>
      <c r="L120" s="49"/>
      <c r="M120" s="49"/>
      <c r="N120" s="49">
        <f t="shared" si="1"/>
        <v>1016</v>
      </c>
      <c r="O120" s="68"/>
      <c r="P120" s="27" t="s">
        <v>762</v>
      </c>
      <c r="Q120" s="49"/>
      <c r="R120" s="49"/>
      <c r="S120" s="49"/>
      <c r="T120" s="27"/>
      <c r="U120" s="27" t="s">
        <v>763</v>
      </c>
      <c r="V120" s="49"/>
      <c r="W120" s="67"/>
      <c r="X120" s="49"/>
      <c r="Y120" s="49"/>
    </row>
    <row r="121" spans="1:25" ht="126" x14ac:dyDescent="0.25">
      <c r="A121" s="19">
        <v>110</v>
      </c>
      <c r="B121" s="49" t="s">
        <v>350</v>
      </c>
      <c r="C121" s="47" t="s">
        <v>764</v>
      </c>
      <c r="D121" s="70">
        <v>80000</v>
      </c>
      <c r="E121" s="49"/>
      <c r="F121" s="49"/>
      <c r="G121" s="49">
        <v>60000</v>
      </c>
      <c r="H121" s="49">
        <v>20000</v>
      </c>
      <c r="I121" s="49"/>
      <c r="J121" s="49"/>
      <c r="K121" s="49"/>
      <c r="L121" s="49"/>
      <c r="M121" s="49"/>
      <c r="N121" s="49">
        <f t="shared" si="1"/>
        <v>80000</v>
      </c>
      <c r="O121" s="68"/>
      <c r="P121" s="27" t="s">
        <v>765</v>
      </c>
      <c r="Q121" s="49"/>
      <c r="R121" s="49"/>
      <c r="S121" s="49"/>
      <c r="T121" s="27"/>
      <c r="U121" s="27" t="s">
        <v>766</v>
      </c>
      <c r="V121" s="177">
        <v>42811</v>
      </c>
      <c r="W121" s="67"/>
      <c r="X121" s="27" t="s">
        <v>767</v>
      </c>
      <c r="Y121" s="49"/>
    </row>
    <row r="122" spans="1:25" ht="204.75" x14ac:dyDescent="0.25">
      <c r="A122" s="19">
        <v>111</v>
      </c>
      <c r="B122" s="49" t="s">
        <v>26</v>
      </c>
      <c r="C122" s="47" t="s">
        <v>772</v>
      </c>
      <c r="D122" s="70">
        <v>23600</v>
      </c>
      <c r="E122" s="49"/>
      <c r="F122" s="49">
        <v>23600</v>
      </c>
      <c r="G122" s="49"/>
      <c r="H122" s="49"/>
      <c r="I122" s="49"/>
      <c r="J122" s="49"/>
      <c r="K122" s="49"/>
      <c r="L122" s="49"/>
      <c r="M122" s="49"/>
      <c r="N122" s="49">
        <f t="shared" si="1"/>
        <v>23600</v>
      </c>
      <c r="O122" s="68"/>
      <c r="P122" s="27"/>
      <c r="Q122" s="49"/>
      <c r="R122" s="49"/>
      <c r="S122" s="49"/>
      <c r="T122" s="27"/>
      <c r="U122" s="27" t="s">
        <v>773</v>
      </c>
      <c r="V122" s="177"/>
      <c r="W122" s="67"/>
      <c r="X122" s="27"/>
      <c r="Y122" s="49"/>
    </row>
    <row r="123" spans="1:25" ht="20.25" x14ac:dyDescent="0.3">
      <c r="A123" s="176"/>
      <c r="C123" s="71" t="s">
        <v>404</v>
      </c>
      <c r="N123" s="51"/>
      <c r="T123" s="2"/>
      <c r="W123" s="28"/>
    </row>
    <row r="124" spans="1:25" ht="110.25" x14ac:dyDescent="0.25">
      <c r="A124" s="72">
        <v>112</v>
      </c>
      <c r="B124" s="73" t="s">
        <v>110</v>
      </c>
      <c r="C124" s="74" t="s">
        <v>405</v>
      </c>
      <c r="D124" s="75">
        <v>16818</v>
      </c>
      <c r="E124" s="73"/>
      <c r="F124" s="73"/>
      <c r="G124" s="73"/>
      <c r="H124" s="73"/>
      <c r="I124" s="73">
        <v>16818</v>
      </c>
      <c r="J124" s="49"/>
      <c r="K124" s="49"/>
      <c r="L124" s="49"/>
      <c r="M124" s="49"/>
      <c r="N124" s="49">
        <f t="shared" si="1"/>
        <v>16818</v>
      </c>
      <c r="O124" s="49"/>
      <c r="P124" s="49"/>
      <c r="Q124" s="49"/>
      <c r="R124" s="49"/>
      <c r="S124" s="49"/>
      <c r="T124" s="49"/>
      <c r="U124" s="27" t="s">
        <v>376</v>
      </c>
      <c r="W124" s="28"/>
    </row>
    <row r="125" spans="1:25" ht="110.25" x14ac:dyDescent="0.25">
      <c r="A125" s="19">
        <v>113</v>
      </c>
      <c r="B125" s="76" t="s">
        <v>110</v>
      </c>
      <c r="C125" s="77" t="s">
        <v>406</v>
      </c>
      <c r="D125" s="78">
        <v>15745</v>
      </c>
      <c r="E125" s="49"/>
      <c r="F125" s="49"/>
      <c r="G125" s="49"/>
      <c r="H125" s="49"/>
      <c r="I125" s="49">
        <v>15745</v>
      </c>
      <c r="J125" s="49"/>
      <c r="K125" s="49"/>
      <c r="L125" s="49"/>
      <c r="M125" s="49"/>
      <c r="N125" s="49">
        <f t="shared" si="1"/>
        <v>15745</v>
      </c>
      <c r="O125" s="49"/>
      <c r="P125" s="49"/>
      <c r="Q125" s="49"/>
      <c r="R125" s="49"/>
      <c r="S125" s="49"/>
      <c r="T125" s="49"/>
      <c r="U125" s="27" t="s">
        <v>407</v>
      </c>
      <c r="W125" s="28"/>
    </row>
    <row r="126" spans="1:25" ht="63" x14ac:dyDescent="0.25">
      <c r="A126" s="72">
        <v>114</v>
      </c>
      <c r="B126" s="73" t="s">
        <v>110</v>
      </c>
      <c r="C126" s="74" t="s">
        <v>408</v>
      </c>
      <c r="D126" s="75">
        <v>19214</v>
      </c>
      <c r="E126" s="73"/>
      <c r="F126" s="73"/>
      <c r="G126" s="73"/>
      <c r="H126" s="73"/>
      <c r="I126" s="73"/>
      <c r="J126" s="73">
        <v>19214</v>
      </c>
      <c r="K126" s="49"/>
      <c r="L126" s="49"/>
      <c r="M126" s="49"/>
      <c r="N126" s="49">
        <f t="shared" si="1"/>
        <v>19214</v>
      </c>
      <c r="O126" s="49"/>
      <c r="P126" s="49"/>
      <c r="Q126" s="49"/>
      <c r="R126" s="49"/>
      <c r="S126" s="49"/>
      <c r="T126" s="49"/>
      <c r="U126" s="27" t="s">
        <v>409</v>
      </c>
      <c r="W126" s="28"/>
    </row>
    <row r="127" spans="1:25" ht="63" x14ac:dyDescent="0.25">
      <c r="A127" s="19">
        <v>115</v>
      </c>
      <c r="B127" s="76" t="s">
        <v>110</v>
      </c>
      <c r="C127" s="77" t="s">
        <v>408</v>
      </c>
      <c r="D127" s="78">
        <v>24786</v>
      </c>
      <c r="E127" s="49"/>
      <c r="F127" s="49"/>
      <c r="G127" s="49"/>
      <c r="H127" s="49"/>
      <c r="I127" s="49"/>
      <c r="J127" s="49">
        <v>24786</v>
      </c>
      <c r="K127" s="49"/>
      <c r="L127" s="49"/>
      <c r="M127" s="49"/>
      <c r="N127" s="49">
        <f t="shared" si="1"/>
        <v>24786</v>
      </c>
      <c r="O127" s="49"/>
      <c r="P127" s="49"/>
      <c r="Q127" s="49"/>
      <c r="R127" s="49"/>
      <c r="S127" s="49"/>
      <c r="T127" s="49"/>
      <c r="U127" s="27" t="s">
        <v>409</v>
      </c>
      <c r="W127" s="28"/>
    </row>
    <row r="128" spans="1:25" ht="110.25" x14ac:dyDescent="0.25">
      <c r="A128" s="72">
        <v>116</v>
      </c>
      <c r="B128" s="76" t="s">
        <v>104</v>
      </c>
      <c r="C128" s="79" t="s">
        <v>410</v>
      </c>
      <c r="D128" s="78">
        <v>2120</v>
      </c>
      <c r="E128" s="49"/>
      <c r="F128" s="49"/>
      <c r="G128" s="49"/>
      <c r="H128" s="49"/>
      <c r="I128" s="78">
        <v>2120</v>
      </c>
      <c r="J128" s="49"/>
      <c r="K128" s="49"/>
      <c r="L128" s="49"/>
      <c r="M128" s="49"/>
      <c r="N128" s="49">
        <f t="shared" si="1"/>
        <v>2120</v>
      </c>
      <c r="O128" s="80" t="s">
        <v>411</v>
      </c>
      <c r="P128" s="80" t="s">
        <v>412</v>
      </c>
      <c r="Q128" s="49"/>
      <c r="R128" s="49"/>
      <c r="S128" s="49"/>
      <c r="T128" s="49"/>
      <c r="U128" s="27" t="s">
        <v>407</v>
      </c>
      <c r="W128" s="28"/>
    </row>
    <row r="129" spans="1:23" ht="110.25" x14ac:dyDescent="0.25">
      <c r="A129" s="19">
        <v>117</v>
      </c>
      <c r="B129" s="76" t="s">
        <v>104</v>
      </c>
      <c r="C129" s="79" t="s">
        <v>413</v>
      </c>
      <c r="D129" s="78">
        <v>1500</v>
      </c>
      <c r="E129" s="49"/>
      <c r="F129" s="49"/>
      <c r="G129" s="49"/>
      <c r="H129" s="49"/>
      <c r="I129" s="78">
        <v>1500</v>
      </c>
      <c r="J129" s="49"/>
      <c r="K129" s="49"/>
      <c r="L129" s="49"/>
      <c r="M129" s="49"/>
      <c r="N129" s="49">
        <f t="shared" si="1"/>
        <v>1500</v>
      </c>
      <c r="O129" s="80" t="s">
        <v>414</v>
      </c>
      <c r="P129" s="80" t="s">
        <v>415</v>
      </c>
      <c r="Q129" s="49"/>
      <c r="R129" s="49"/>
      <c r="S129" s="49"/>
      <c r="T129" s="49"/>
      <c r="U129" s="27" t="s">
        <v>376</v>
      </c>
      <c r="W129" s="28"/>
    </row>
    <row r="130" spans="1:23" ht="110.25" x14ac:dyDescent="0.25">
      <c r="A130" s="72">
        <v>118</v>
      </c>
      <c r="B130" s="76" t="s">
        <v>104</v>
      </c>
      <c r="C130" s="79" t="s">
        <v>416</v>
      </c>
      <c r="D130" s="78">
        <v>700</v>
      </c>
      <c r="E130" s="49"/>
      <c r="F130" s="49"/>
      <c r="G130" s="49"/>
      <c r="H130" s="49"/>
      <c r="I130" s="78">
        <v>700</v>
      </c>
      <c r="J130" s="49"/>
      <c r="K130" s="49"/>
      <c r="L130" s="49"/>
      <c r="M130" s="49"/>
      <c r="N130" s="49">
        <f t="shared" si="1"/>
        <v>700</v>
      </c>
      <c r="O130" s="80" t="s">
        <v>417</v>
      </c>
      <c r="P130" s="80" t="s">
        <v>418</v>
      </c>
      <c r="Q130" s="49"/>
      <c r="R130" s="49"/>
      <c r="S130" s="49"/>
      <c r="T130" s="49"/>
      <c r="U130" s="27" t="s">
        <v>376</v>
      </c>
      <c r="W130" s="28"/>
    </row>
    <row r="131" spans="1:23" ht="120" x14ac:dyDescent="0.25">
      <c r="A131" s="19">
        <v>119</v>
      </c>
      <c r="B131" s="76" t="s">
        <v>104</v>
      </c>
      <c r="C131" s="79" t="s">
        <v>419</v>
      </c>
      <c r="D131" s="78">
        <v>4230</v>
      </c>
      <c r="E131" s="49"/>
      <c r="F131" s="49"/>
      <c r="G131" s="49"/>
      <c r="H131" s="49"/>
      <c r="I131" s="78">
        <v>4230</v>
      </c>
      <c r="J131" s="49"/>
      <c r="K131" s="49"/>
      <c r="L131" s="49"/>
      <c r="M131" s="49"/>
      <c r="N131" s="49">
        <f t="shared" si="1"/>
        <v>4230</v>
      </c>
      <c r="O131" s="80" t="s">
        <v>420</v>
      </c>
      <c r="P131" s="80" t="s">
        <v>415</v>
      </c>
      <c r="Q131" s="49"/>
      <c r="R131" s="49"/>
      <c r="S131" s="49"/>
      <c r="T131" s="49"/>
      <c r="U131" s="27" t="s">
        <v>376</v>
      </c>
      <c r="W131" s="28"/>
    </row>
    <row r="132" spans="1:23" ht="63" x14ac:dyDescent="0.25">
      <c r="A132" s="72">
        <v>120</v>
      </c>
      <c r="B132" s="76" t="s">
        <v>104</v>
      </c>
      <c r="C132" s="79" t="s">
        <v>421</v>
      </c>
      <c r="D132" s="78">
        <v>1320</v>
      </c>
      <c r="E132" s="49"/>
      <c r="F132" s="49"/>
      <c r="G132" s="49"/>
      <c r="H132" s="49"/>
      <c r="I132" s="78">
        <v>1320</v>
      </c>
      <c r="J132" s="49"/>
      <c r="K132" s="49"/>
      <c r="L132" s="49"/>
      <c r="M132" s="49"/>
      <c r="N132" s="49">
        <f t="shared" si="1"/>
        <v>1320</v>
      </c>
      <c r="O132" s="80"/>
      <c r="P132" s="80" t="s">
        <v>422</v>
      </c>
      <c r="Q132" s="49"/>
      <c r="R132" s="49"/>
      <c r="S132" s="49"/>
      <c r="T132" s="49"/>
      <c r="U132" s="27" t="s">
        <v>409</v>
      </c>
      <c r="W132" s="28"/>
    </row>
    <row r="133" spans="1:23" ht="110.25" x14ac:dyDescent="0.25">
      <c r="A133" s="19">
        <v>121</v>
      </c>
      <c r="B133" s="76" t="s">
        <v>104</v>
      </c>
      <c r="C133" s="77" t="s">
        <v>423</v>
      </c>
      <c r="D133" s="78">
        <v>9130</v>
      </c>
      <c r="E133" s="49"/>
      <c r="F133" s="49"/>
      <c r="G133" s="49"/>
      <c r="H133" s="49"/>
      <c r="I133" s="49"/>
      <c r="J133" s="49">
        <v>9130</v>
      </c>
      <c r="K133" s="49"/>
      <c r="L133" s="49"/>
      <c r="M133" s="49"/>
      <c r="N133" s="49">
        <f t="shared" si="1"/>
        <v>9130</v>
      </c>
      <c r="O133" s="80" t="s">
        <v>424</v>
      </c>
      <c r="P133" s="81"/>
      <c r="Q133" s="49"/>
      <c r="R133" s="49"/>
      <c r="S133" s="49"/>
      <c r="T133" s="49"/>
      <c r="U133" s="27" t="s">
        <v>376</v>
      </c>
      <c r="W133" s="28"/>
    </row>
    <row r="134" spans="1:23" ht="126" x14ac:dyDescent="0.25">
      <c r="A134" s="72">
        <v>122</v>
      </c>
      <c r="B134" s="76" t="s">
        <v>104</v>
      </c>
      <c r="C134" s="77" t="s">
        <v>425</v>
      </c>
      <c r="D134" s="78">
        <v>40000</v>
      </c>
      <c r="E134" s="49"/>
      <c r="F134" s="49"/>
      <c r="G134" s="49"/>
      <c r="H134" s="49"/>
      <c r="I134" s="49"/>
      <c r="J134" s="49">
        <v>40000</v>
      </c>
      <c r="K134" s="49"/>
      <c r="L134" s="49"/>
      <c r="M134" s="49"/>
      <c r="N134" s="49">
        <f t="shared" si="1"/>
        <v>40000</v>
      </c>
      <c r="O134" s="80" t="s">
        <v>426</v>
      </c>
      <c r="P134" s="80" t="s">
        <v>427</v>
      </c>
      <c r="Q134" s="49"/>
      <c r="R134" s="49"/>
      <c r="S134" s="49"/>
      <c r="T134" s="49"/>
      <c r="U134" s="27" t="s">
        <v>428</v>
      </c>
      <c r="W134" s="28"/>
    </row>
    <row r="135" spans="1:23" ht="157.5" x14ac:dyDescent="0.25">
      <c r="A135" s="19">
        <v>123</v>
      </c>
      <c r="B135" s="76" t="s">
        <v>104</v>
      </c>
      <c r="C135" s="77" t="s">
        <v>429</v>
      </c>
      <c r="D135" s="78">
        <v>44203</v>
      </c>
      <c r="E135" s="49"/>
      <c r="F135" s="49"/>
      <c r="G135" s="49"/>
      <c r="H135" s="49"/>
      <c r="I135" s="49"/>
      <c r="J135" s="49">
        <v>44203</v>
      </c>
      <c r="K135" s="49"/>
      <c r="L135" s="49"/>
      <c r="M135" s="49"/>
      <c r="N135" s="49">
        <f t="shared" si="1"/>
        <v>44203</v>
      </c>
      <c r="O135" s="80" t="s">
        <v>430</v>
      </c>
      <c r="P135" s="80" t="s">
        <v>431</v>
      </c>
      <c r="Q135" s="49"/>
      <c r="R135" s="49"/>
      <c r="S135" s="49"/>
      <c r="T135" s="49"/>
      <c r="U135" s="27" t="s">
        <v>432</v>
      </c>
      <c r="W135" s="28"/>
    </row>
    <row r="136" spans="1:23" ht="110.25" x14ac:dyDescent="0.25">
      <c r="A136" s="72">
        <v>124</v>
      </c>
      <c r="B136" s="76" t="s">
        <v>151</v>
      </c>
      <c r="C136" s="77" t="s">
        <v>433</v>
      </c>
      <c r="D136" s="78">
        <v>2000</v>
      </c>
      <c r="E136" s="49"/>
      <c r="F136" s="49"/>
      <c r="G136" s="49"/>
      <c r="H136" s="49"/>
      <c r="I136" s="49">
        <v>2000</v>
      </c>
      <c r="J136" s="49"/>
      <c r="K136" s="49"/>
      <c r="L136" s="49"/>
      <c r="M136" s="49"/>
      <c r="N136" s="49">
        <f t="shared" si="1"/>
        <v>2000</v>
      </c>
      <c r="O136" s="76"/>
      <c r="P136" s="76"/>
      <c r="Q136" s="49"/>
      <c r="R136" s="49"/>
      <c r="S136" s="49"/>
      <c r="T136" s="49"/>
      <c r="U136" s="27" t="s">
        <v>376</v>
      </c>
      <c r="W136" s="28"/>
    </row>
    <row r="137" spans="1:23" ht="110.25" x14ac:dyDescent="0.25">
      <c r="A137" s="19">
        <v>125</v>
      </c>
      <c r="B137" s="76" t="s">
        <v>151</v>
      </c>
      <c r="C137" s="77" t="s">
        <v>434</v>
      </c>
      <c r="D137" s="78">
        <v>28500</v>
      </c>
      <c r="E137" s="49"/>
      <c r="F137" s="49"/>
      <c r="G137" s="49"/>
      <c r="H137" s="49"/>
      <c r="I137" s="49"/>
      <c r="J137" s="49">
        <v>28500</v>
      </c>
      <c r="K137" s="49"/>
      <c r="L137" s="49"/>
      <c r="M137" s="49"/>
      <c r="N137" s="49">
        <f t="shared" si="1"/>
        <v>28500</v>
      </c>
      <c r="O137" s="49"/>
      <c r="P137" s="49"/>
      <c r="Q137" s="49"/>
      <c r="R137" s="49"/>
      <c r="S137" s="49"/>
      <c r="T137" s="49"/>
      <c r="U137" s="27" t="s">
        <v>376</v>
      </c>
      <c r="W137" s="28"/>
    </row>
    <row r="138" spans="1:23" ht="63" x14ac:dyDescent="0.25">
      <c r="A138" s="72">
        <v>126</v>
      </c>
      <c r="B138" s="73" t="s">
        <v>151</v>
      </c>
      <c r="C138" s="74" t="s">
        <v>435</v>
      </c>
      <c r="D138" s="75">
        <v>9000</v>
      </c>
      <c r="E138" s="73"/>
      <c r="F138" s="73"/>
      <c r="G138" s="73"/>
      <c r="H138" s="73"/>
      <c r="I138" s="73">
        <v>9000</v>
      </c>
      <c r="J138" s="73"/>
      <c r="K138" s="73"/>
      <c r="L138" s="73"/>
      <c r="M138" s="73"/>
      <c r="N138" s="73">
        <f t="shared" si="1"/>
        <v>9000</v>
      </c>
      <c r="O138" s="49"/>
      <c r="P138" s="49"/>
      <c r="Q138" s="49"/>
      <c r="R138" s="49"/>
      <c r="S138" s="49"/>
      <c r="T138" s="49"/>
      <c r="U138" s="27" t="s">
        <v>409</v>
      </c>
      <c r="W138" s="28"/>
    </row>
    <row r="139" spans="1:23" ht="63" x14ac:dyDescent="0.25">
      <c r="A139" s="19">
        <v>127</v>
      </c>
      <c r="B139" s="73" t="s">
        <v>151</v>
      </c>
      <c r="C139" s="74" t="s">
        <v>436</v>
      </c>
      <c r="D139" s="75">
        <v>51250</v>
      </c>
      <c r="E139" s="73"/>
      <c r="F139" s="73"/>
      <c r="G139" s="73"/>
      <c r="H139" s="73"/>
      <c r="I139" s="73"/>
      <c r="J139" s="73">
        <v>51250</v>
      </c>
      <c r="K139" s="73"/>
      <c r="L139" s="73"/>
      <c r="M139" s="73"/>
      <c r="N139" s="73">
        <f t="shared" si="1"/>
        <v>51250</v>
      </c>
      <c r="O139" s="49"/>
      <c r="P139" s="49"/>
      <c r="Q139" s="49"/>
      <c r="R139" s="49"/>
      <c r="S139" s="49"/>
      <c r="T139" s="49"/>
      <c r="U139" s="27" t="s">
        <v>409</v>
      </c>
      <c r="W139" s="28"/>
    </row>
    <row r="140" spans="1:23" ht="63" x14ac:dyDescent="0.25">
      <c r="A140" s="72">
        <v>128</v>
      </c>
      <c r="B140" s="76" t="s">
        <v>151</v>
      </c>
      <c r="C140" s="77" t="s">
        <v>437</v>
      </c>
      <c r="D140" s="78">
        <v>7000</v>
      </c>
      <c r="E140" s="49"/>
      <c r="F140" s="49"/>
      <c r="G140" s="49"/>
      <c r="H140" s="49"/>
      <c r="I140" s="49"/>
      <c r="J140" s="49">
        <v>7000</v>
      </c>
      <c r="K140" s="49"/>
      <c r="L140" s="49"/>
      <c r="M140" s="49"/>
      <c r="N140" s="49">
        <f t="shared" si="1"/>
        <v>7000</v>
      </c>
      <c r="O140" s="49"/>
      <c r="P140" s="49"/>
      <c r="Q140" s="49"/>
      <c r="R140" s="49"/>
      <c r="S140" s="49"/>
      <c r="T140" s="49"/>
      <c r="U140" s="27" t="s">
        <v>409</v>
      </c>
      <c r="W140" s="28"/>
    </row>
    <row r="141" spans="1:23" ht="30" x14ac:dyDescent="0.25">
      <c r="A141" s="19">
        <v>129</v>
      </c>
      <c r="B141" s="76" t="s">
        <v>151</v>
      </c>
      <c r="C141" s="77" t="s">
        <v>438</v>
      </c>
      <c r="D141" s="78">
        <v>4300</v>
      </c>
      <c r="E141" s="49"/>
      <c r="F141" s="49"/>
      <c r="G141" s="49"/>
      <c r="H141" s="49"/>
      <c r="I141" s="49"/>
      <c r="J141" s="49">
        <v>4300</v>
      </c>
      <c r="K141" s="49"/>
      <c r="L141" s="49"/>
      <c r="M141" s="49"/>
      <c r="N141" s="49">
        <f t="shared" si="1"/>
        <v>4300</v>
      </c>
      <c r="O141" s="49"/>
      <c r="P141" s="49"/>
      <c r="Q141" s="49"/>
      <c r="R141" s="49"/>
      <c r="S141" s="49"/>
      <c r="T141" s="49"/>
      <c r="U141" s="27"/>
      <c r="W141" s="28"/>
    </row>
    <row r="142" spans="1:23" ht="63" x14ac:dyDescent="0.25">
      <c r="A142" s="72">
        <v>130</v>
      </c>
      <c r="B142" s="76" t="s">
        <v>151</v>
      </c>
      <c r="C142" s="77" t="s">
        <v>439</v>
      </c>
      <c r="D142" s="78">
        <v>4000</v>
      </c>
      <c r="E142" s="49"/>
      <c r="F142" s="49"/>
      <c r="G142" s="49"/>
      <c r="H142" s="49"/>
      <c r="I142" s="49"/>
      <c r="J142" s="49">
        <v>4000</v>
      </c>
      <c r="K142" s="49"/>
      <c r="L142" s="49"/>
      <c r="M142" s="49"/>
      <c r="N142" s="49">
        <f t="shared" si="1"/>
        <v>4000</v>
      </c>
      <c r="O142" s="49"/>
      <c r="P142" s="49"/>
      <c r="Q142" s="49"/>
      <c r="R142" s="49"/>
      <c r="S142" s="49"/>
      <c r="T142" s="49"/>
      <c r="U142" s="27" t="s">
        <v>409</v>
      </c>
      <c r="W142" s="28"/>
    </row>
    <row r="143" spans="1:23" ht="110.25" x14ac:dyDescent="0.25">
      <c r="A143" s="19">
        <v>131</v>
      </c>
      <c r="B143" s="76" t="s">
        <v>337</v>
      </c>
      <c r="C143" s="77" t="s">
        <v>440</v>
      </c>
      <c r="D143" s="78">
        <v>42690</v>
      </c>
      <c r="E143" s="49"/>
      <c r="F143" s="49"/>
      <c r="G143" s="49"/>
      <c r="H143" s="49">
        <v>42690</v>
      </c>
      <c r="I143" s="49"/>
      <c r="J143" s="49"/>
      <c r="K143" s="49"/>
      <c r="L143" s="49"/>
      <c r="M143" s="49"/>
      <c r="N143" s="49">
        <f t="shared" si="1"/>
        <v>42690</v>
      </c>
      <c r="O143" s="49"/>
      <c r="P143" s="49"/>
      <c r="Q143" s="49"/>
      <c r="R143" s="49"/>
      <c r="S143" s="49"/>
      <c r="T143" s="49"/>
      <c r="U143" s="27" t="s">
        <v>376</v>
      </c>
      <c r="W143" s="28"/>
    </row>
    <row r="144" spans="1:23" ht="110.25" x14ac:dyDescent="0.25">
      <c r="A144" s="72">
        <v>132</v>
      </c>
      <c r="B144" s="76" t="s">
        <v>337</v>
      </c>
      <c r="C144" s="77" t="s">
        <v>441</v>
      </c>
      <c r="D144" s="78">
        <v>110169</v>
      </c>
      <c r="E144" s="49"/>
      <c r="F144" s="49"/>
      <c r="G144" s="49"/>
      <c r="H144" s="49"/>
      <c r="I144" s="49">
        <v>110169</v>
      </c>
      <c r="J144" s="49"/>
      <c r="K144" s="49"/>
      <c r="L144" s="49"/>
      <c r="M144" s="49"/>
      <c r="N144" s="49">
        <f t="shared" si="1"/>
        <v>110169</v>
      </c>
      <c r="O144" s="49"/>
      <c r="P144" s="49"/>
      <c r="Q144" s="49"/>
      <c r="R144" s="49"/>
      <c r="S144" s="49"/>
      <c r="T144" s="49"/>
      <c r="U144" s="27" t="s">
        <v>376</v>
      </c>
      <c r="W144" s="28"/>
    </row>
    <row r="145" spans="1:23" ht="63" x14ac:dyDescent="0.25">
      <c r="A145" s="19">
        <v>133</v>
      </c>
      <c r="B145" s="76" t="s">
        <v>337</v>
      </c>
      <c r="C145" s="77" t="s">
        <v>442</v>
      </c>
      <c r="D145" s="78">
        <v>3346</v>
      </c>
      <c r="E145" s="49"/>
      <c r="F145" s="49"/>
      <c r="G145" s="49"/>
      <c r="H145" s="49"/>
      <c r="I145" s="49">
        <v>3346</v>
      </c>
      <c r="J145" s="49"/>
      <c r="K145" s="49"/>
      <c r="L145" s="49"/>
      <c r="M145" s="49"/>
      <c r="N145" s="49">
        <f t="shared" si="1"/>
        <v>3346</v>
      </c>
      <c r="O145" s="49"/>
      <c r="P145" s="49"/>
      <c r="Q145" s="49"/>
      <c r="R145" s="49"/>
      <c r="S145" s="49"/>
      <c r="T145" s="49"/>
      <c r="U145" s="27" t="s">
        <v>409</v>
      </c>
      <c r="W145" s="28"/>
    </row>
    <row r="146" spans="1:23" ht="63" x14ac:dyDescent="0.25">
      <c r="A146" s="72">
        <v>134</v>
      </c>
      <c r="B146" s="76" t="s">
        <v>337</v>
      </c>
      <c r="C146" s="77" t="s">
        <v>443</v>
      </c>
      <c r="D146" s="78">
        <v>6500</v>
      </c>
      <c r="E146" s="49"/>
      <c r="F146" s="49"/>
      <c r="G146" s="49"/>
      <c r="H146" s="49"/>
      <c r="I146" s="49"/>
      <c r="J146" s="78">
        <v>6500</v>
      </c>
      <c r="K146" s="49"/>
      <c r="L146" s="49"/>
      <c r="M146" s="49"/>
      <c r="N146" s="49">
        <f t="shared" ref="N146:N209" si="3">SUM(E146:M146)</f>
        <v>6500</v>
      </c>
      <c r="O146" s="49"/>
      <c r="P146" s="49"/>
      <c r="Q146" s="49"/>
      <c r="R146" s="49"/>
      <c r="S146" s="49"/>
      <c r="T146" s="49"/>
      <c r="U146" s="27" t="s">
        <v>409</v>
      </c>
      <c r="W146" s="28"/>
    </row>
    <row r="147" spans="1:23" ht="63" x14ac:dyDescent="0.25">
      <c r="A147" s="19">
        <v>135</v>
      </c>
      <c r="B147" s="76" t="s">
        <v>337</v>
      </c>
      <c r="C147" s="77" t="s">
        <v>444</v>
      </c>
      <c r="D147" s="78">
        <v>1600</v>
      </c>
      <c r="E147" s="49"/>
      <c r="F147" s="49"/>
      <c r="G147" s="49"/>
      <c r="H147" s="49"/>
      <c r="I147" s="49"/>
      <c r="J147" s="78">
        <v>1600</v>
      </c>
      <c r="K147" s="49"/>
      <c r="L147" s="49"/>
      <c r="M147" s="49"/>
      <c r="N147" s="49">
        <f t="shared" si="3"/>
        <v>1600</v>
      </c>
      <c r="O147" s="49"/>
      <c r="P147" s="49"/>
      <c r="Q147" s="49"/>
      <c r="R147" s="49"/>
      <c r="S147" s="49"/>
      <c r="T147" s="49"/>
      <c r="U147" s="27" t="s">
        <v>409</v>
      </c>
      <c r="W147" s="28"/>
    </row>
    <row r="148" spans="1:23" x14ac:dyDescent="0.25">
      <c r="A148" s="72">
        <v>136</v>
      </c>
      <c r="B148" s="76" t="s">
        <v>337</v>
      </c>
      <c r="C148" s="77" t="s">
        <v>445</v>
      </c>
      <c r="D148" s="78">
        <v>2600</v>
      </c>
      <c r="E148" s="49"/>
      <c r="F148" s="49"/>
      <c r="G148" s="49"/>
      <c r="H148" s="49"/>
      <c r="I148" s="49"/>
      <c r="J148" s="78">
        <v>2600</v>
      </c>
      <c r="K148" s="49"/>
      <c r="L148" s="49"/>
      <c r="M148" s="49"/>
      <c r="N148" s="49">
        <f t="shared" si="3"/>
        <v>2600</v>
      </c>
      <c r="O148" s="49"/>
      <c r="P148" s="49"/>
      <c r="Q148" s="49"/>
      <c r="R148" s="49"/>
      <c r="S148" s="49"/>
      <c r="T148" s="49"/>
      <c r="U148" s="49"/>
      <c r="W148" s="28"/>
    </row>
    <row r="149" spans="1:23" ht="110.25" x14ac:dyDescent="0.25">
      <c r="A149" s="19">
        <v>137</v>
      </c>
      <c r="B149" s="76" t="s">
        <v>337</v>
      </c>
      <c r="C149" s="77" t="s">
        <v>446</v>
      </c>
      <c r="D149" s="78">
        <v>7300</v>
      </c>
      <c r="E149" s="49"/>
      <c r="F149" s="49"/>
      <c r="G149" s="49"/>
      <c r="H149" s="49"/>
      <c r="I149" s="49"/>
      <c r="J149" s="78">
        <v>7300</v>
      </c>
      <c r="K149" s="49"/>
      <c r="L149" s="49"/>
      <c r="M149" s="49"/>
      <c r="N149" s="49">
        <f t="shared" si="3"/>
        <v>7300</v>
      </c>
      <c r="O149" s="49"/>
      <c r="P149" s="49"/>
      <c r="Q149" s="49"/>
      <c r="R149" s="49"/>
      <c r="S149" s="49"/>
      <c r="T149" s="49"/>
      <c r="U149" s="27" t="s">
        <v>376</v>
      </c>
      <c r="W149" s="28"/>
    </row>
    <row r="150" spans="1:23" ht="110.25" x14ac:dyDescent="0.25">
      <c r="A150" s="72">
        <v>138</v>
      </c>
      <c r="B150" s="76" t="s">
        <v>337</v>
      </c>
      <c r="C150" s="77" t="s">
        <v>447</v>
      </c>
      <c r="D150" s="78">
        <v>60000</v>
      </c>
      <c r="E150" s="49"/>
      <c r="F150" s="49"/>
      <c r="G150" s="49"/>
      <c r="H150" s="49"/>
      <c r="I150" s="49"/>
      <c r="J150" s="78">
        <v>60000</v>
      </c>
      <c r="K150" s="49"/>
      <c r="L150" s="49"/>
      <c r="M150" s="49"/>
      <c r="N150" s="49">
        <f t="shared" si="3"/>
        <v>60000</v>
      </c>
      <c r="O150" s="49"/>
      <c r="P150" s="49"/>
      <c r="Q150" s="49"/>
      <c r="R150" s="49"/>
      <c r="S150" s="49"/>
      <c r="T150" s="49"/>
      <c r="U150" s="27" t="s">
        <v>376</v>
      </c>
      <c r="W150" s="28"/>
    </row>
    <row r="151" spans="1:23" ht="110.25" x14ac:dyDescent="0.25">
      <c r="A151" s="19">
        <v>139</v>
      </c>
      <c r="B151" s="76" t="s">
        <v>337</v>
      </c>
      <c r="C151" s="77" t="s">
        <v>448</v>
      </c>
      <c r="D151" s="78">
        <v>21000</v>
      </c>
      <c r="E151" s="49"/>
      <c r="F151" s="49"/>
      <c r="G151" s="49"/>
      <c r="H151" s="49"/>
      <c r="I151" s="49"/>
      <c r="J151" s="78">
        <v>21000</v>
      </c>
      <c r="K151" s="49"/>
      <c r="L151" s="49"/>
      <c r="M151" s="49"/>
      <c r="N151" s="49">
        <f t="shared" si="3"/>
        <v>21000</v>
      </c>
      <c r="O151" s="49"/>
      <c r="P151" s="49"/>
      <c r="Q151" s="49"/>
      <c r="R151" s="49"/>
      <c r="S151" s="49"/>
      <c r="T151" s="49"/>
      <c r="U151" s="27" t="s">
        <v>376</v>
      </c>
      <c r="W151" s="28"/>
    </row>
    <row r="152" spans="1:23" ht="63" x14ac:dyDescent="0.25">
      <c r="A152" s="72">
        <v>140</v>
      </c>
      <c r="B152" s="76" t="s">
        <v>337</v>
      </c>
      <c r="C152" s="77" t="s">
        <v>449</v>
      </c>
      <c r="D152" s="78">
        <v>8000</v>
      </c>
      <c r="E152" s="49"/>
      <c r="F152" s="49"/>
      <c r="G152" s="49"/>
      <c r="H152" s="49"/>
      <c r="I152" s="49"/>
      <c r="J152" s="78">
        <v>8000</v>
      </c>
      <c r="K152" s="49"/>
      <c r="L152" s="49"/>
      <c r="M152" s="49"/>
      <c r="N152" s="49">
        <f t="shared" si="3"/>
        <v>8000</v>
      </c>
      <c r="O152" s="49"/>
      <c r="P152" s="49"/>
      <c r="Q152" s="49"/>
      <c r="R152" s="49"/>
      <c r="S152" s="49"/>
      <c r="T152" s="49"/>
      <c r="U152" s="27" t="s">
        <v>409</v>
      </c>
      <c r="W152" s="28"/>
    </row>
    <row r="153" spans="1:23" ht="63" x14ac:dyDescent="0.25">
      <c r="A153" s="19">
        <v>141</v>
      </c>
      <c r="B153" s="76" t="s">
        <v>337</v>
      </c>
      <c r="C153" s="77" t="s">
        <v>450</v>
      </c>
      <c r="D153" s="78">
        <v>7000</v>
      </c>
      <c r="E153" s="49"/>
      <c r="F153" s="49"/>
      <c r="G153" s="49"/>
      <c r="H153" s="49"/>
      <c r="I153" s="49"/>
      <c r="J153" s="78">
        <v>7000</v>
      </c>
      <c r="K153" s="49"/>
      <c r="L153" s="49"/>
      <c r="M153" s="49"/>
      <c r="N153" s="49">
        <f t="shared" si="3"/>
        <v>7000</v>
      </c>
      <c r="O153" s="49"/>
      <c r="P153" s="49"/>
      <c r="Q153" s="49"/>
      <c r="R153" s="49"/>
      <c r="S153" s="49"/>
      <c r="T153" s="49"/>
      <c r="U153" s="27" t="s">
        <v>409</v>
      </c>
      <c r="W153" s="28"/>
    </row>
    <row r="154" spans="1:23" ht="110.25" x14ac:dyDescent="0.25">
      <c r="A154" s="72">
        <v>142</v>
      </c>
      <c r="B154" s="76" t="s">
        <v>337</v>
      </c>
      <c r="C154" s="77" t="s">
        <v>451</v>
      </c>
      <c r="D154" s="78">
        <v>15000</v>
      </c>
      <c r="E154" s="49"/>
      <c r="F154" s="49"/>
      <c r="G154" s="49"/>
      <c r="H154" s="49"/>
      <c r="I154" s="49"/>
      <c r="J154" s="78">
        <v>15000</v>
      </c>
      <c r="K154" s="49"/>
      <c r="L154" s="49"/>
      <c r="M154" s="49"/>
      <c r="N154" s="49">
        <f t="shared" si="3"/>
        <v>15000</v>
      </c>
      <c r="O154" s="49"/>
      <c r="P154" s="49"/>
      <c r="Q154" s="49"/>
      <c r="R154" s="49"/>
      <c r="S154" s="49"/>
      <c r="T154" s="49"/>
      <c r="U154" s="27" t="s">
        <v>376</v>
      </c>
      <c r="W154" s="28"/>
    </row>
    <row r="155" spans="1:23" ht="110.25" x14ac:dyDescent="0.25">
      <c r="A155" s="19">
        <v>143</v>
      </c>
      <c r="B155" s="76" t="s">
        <v>337</v>
      </c>
      <c r="C155" s="77" t="s">
        <v>452</v>
      </c>
      <c r="D155" s="78">
        <v>20000</v>
      </c>
      <c r="E155" s="49"/>
      <c r="F155" s="49"/>
      <c r="G155" s="49"/>
      <c r="H155" s="49"/>
      <c r="I155" s="49"/>
      <c r="J155" s="78">
        <v>20000</v>
      </c>
      <c r="K155" s="49"/>
      <c r="L155" s="49"/>
      <c r="M155" s="49"/>
      <c r="N155" s="49">
        <f t="shared" si="3"/>
        <v>20000</v>
      </c>
      <c r="O155" s="49"/>
      <c r="P155" s="49"/>
      <c r="Q155" s="49"/>
      <c r="R155" s="49"/>
      <c r="S155" s="49"/>
      <c r="T155" s="49"/>
      <c r="U155" s="27" t="s">
        <v>376</v>
      </c>
      <c r="W155" s="28"/>
    </row>
    <row r="156" spans="1:23" ht="63" x14ac:dyDescent="0.25">
      <c r="A156" s="72">
        <v>144</v>
      </c>
      <c r="B156" s="76" t="s">
        <v>337</v>
      </c>
      <c r="C156" s="77" t="s">
        <v>453</v>
      </c>
      <c r="D156" s="78">
        <v>2080</v>
      </c>
      <c r="E156" s="49"/>
      <c r="F156" s="49"/>
      <c r="G156" s="49"/>
      <c r="H156" s="49"/>
      <c r="I156" s="49">
        <v>2080</v>
      </c>
      <c r="J156" s="49"/>
      <c r="K156" s="49"/>
      <c r="L156" s="49"/>
      <c r="M156" s="49"/>
      <c r="N156" s="49">
        <f t="shared" si="3"/>
        <v>2080</v>
      </c>
      <c r="O156" s="49"/>
      <c r="P156" s="49"/>
      <c r="Q156" s="49"/>
      <c r="R156" s="49"/>
      <c r="S156" s="49"/>
      <c r="T156" s="49"/>
      <c r="U156" s="27" t="s">
        <v>409</v>
      </c>
      <c r="W156" s="28"/>
    </row>
    <row r="157" spans="1:23" ht="110.25" x14ac:dyDescent="0.25">
      <c r="A157" s="19">
        <v>145</v>
      </c>
      <c r="B157" s="76" t="s">
        <v>163</v>
      </c>
      <c r="C157" s="82" t="s">
        <v>454</v>
      </c>
      <c r="D157" s="78">
        <v>11000</v>
      </c>
      <c r="E157" s="49"/>
      <c r="F157" s="49"/>
      <c r="G157" s="49"/>
      <c r="H157" s="49"/>
      <c r="I157" s="49">
        <v>11000</v>
      </c>
      <c r="J157" s="49"/>
      <c r="K157" s="49"/>
      <c r="L157" s="49"/>
      <c r="M157" s="49"/>
      <c r="N157" s="49">
        <f t="shared" si="3"/>
        <v>11000</v>
      </c>
      <c r="O157" s="49"/>
      <c r="P157" s="49"/>
      <c r="Q157" s="49"/>
      <c r="R157" s="49"/>
      <c r="S157" s="49"/>
      <c r="T157" s="49"/>
      <c r="U157" s="27" t="s">
        <v>376</v>
      </c>
      <c r="W157" s="28"/>
    </row>
    <row r="158" spans="1:23" ht="110.25" x14ac:dyDescent="0.25">
      <c r="A158" s="72">
        <v>146</v>
      </c>
      <c r="B158" s="76" t="s">
        <v>163</v>
      </c>
      <c r="C158" s="82" t="s">
        <v>455</v>
      </c>
      <c r="D158" s="78">
        <v>5500</v>
      </c>
      <c r="E158" s="49"/>
      <c r="F158" s="49"/>
      <c r="G158" s="49"/>
      <c r="H158" s="49"/>
      <c r="I158" s="49">
        <v>5500</v>
      </c>
      <c r="J158" s="49"/>
      <c r="K158" s="49"/>
      <c r="L158" s="49"/>
      <c r="M158" s="49"/>
      <c r="N158" s="49">
        <f t="shared" si="3"/>
        <v>5500</v>
      </c>
      <c r="O158" s="49"/>
      <c r="P158" s="49"/>
      <c r="Q158" s="49"/>
      <c r="R158" s="49"/>
      <c r="S158" s="49"/>
      <c r="T158" s="49"/>
      <c r="U158" s="27" t="s">
        <v>376</v>
      </c>
      <c r="W158" s="28"/>
    </row>
    <row r="159" spans="1:23" ht="110.25" x14ac:dyDescent="0.25">
      <c r="A159" s="19">
        <v>147</v>
      </c>
      <c r="B159" s="76" t="s">
        <v>163</v>
      </c>
      <c r="C159" s="82" t="s">
        <v>456</v>
      </c>
      <c r="D159" s="78">
        <v>7000</v>
      </c>
      <c r="E159" s="49"/>
      <c r="F159" s="49"/>
      <c r="G159" s="49"/>
      <c r="H159" s="49"/>
      <c r="I159" s="49">
        <v>7000</v>
      </c>
      <c r="J159" s="49"/>
      <c r="K159" s="49"/>
      <c r="L159" s="49"/>
      <c r="M159" s="49"/>
      <c r="N159" s="49">
        <f t="shared" si="3"/>
        <v>7000</v>
      </c>
      <c r="O159" s="49"/>
      <c r="P159" s="49"/>
      <c r="Q159" s="49"/>
      <c r="R159" s="49"/>
      <c r="S159" s="49"/>
      <c r="T159" s="49"/>
      <c r="U159" s="27" t="s">
        <v>376</v>
      </c>
      <c r="W159" s="28"/>
    </row>
    <row r="160" spans="1:23" ht="110.25" x14ac:dyDescent="0.25">
      <c r="A160" s="72">
        <v>148</v>
      </c>
      <c r="B160" s="76" t="s">
        <v>163</v>
      </c>
      <c r="C160" s="82" t="s">
        <v>457</v>
      </c>
      <c r="D160" s="78">
        <v>3000</v>
      </c>
      <c r="E160" s="49"/>
      <c r="F160" s="49"/>
      <c r="G160" s="49"/>
      <c r="H160" s="49"/>
      <c r="I160" s="49">
        <v>3000</v>
      </c>
      <c r="J160" s="49"/>
      <c r="K160" s="49"/>
      <c r="L160" s="49"/>
      <c r="M160" s="49"/>
      <c r="N160" s="49">
        <f t="shared" si="3"/>
        <v>3000</v>
      </c>
      <c r="O160" s="49"/>
      <c r="P160" s="49"/>
      <c r="Q160" s="49"/>
      <c r="R160" s="49"/>
      <c r="S160" s="49"/>
      <c r="T160" s="49"/>
      <c r="U160" s="27" t="s">
        <v>376</v>
      </c>
      <c r="W160" s="28"/>
    </row>
    <row r="161" spans="1:23" ht="63" x14ac:dyDescent="0.25">
      <c r="A161" s="19">
        <v>149</v>
      </c>
      <c r="B161" s="76" t="s">
        <v>163</v>
      </c>
      <c r="C161" s="82" t="s">
        <v>458</v>
      </c>
      <c r="D161" s="78">
        <v>8000</v>
      </c>
      <c r="E161" s="49"/>
      <c r="F161" s="49"/>
      <c r="G161" s="49"/>
      <c r="H161" s="49"/>
      <c r="I161" s="49"/>
      <c r="J161" s="49">
        <v>8000</v>
      </c>
      <c r="K161" s="49"/>
      <c r="L161" s="49"/>
      <c r="M161" s="49"/>
      <c r="N161" s="49">
        <f t="shared" si="3"/>
        <v>8000</v>
      </c>
      <c r="O161" s="49"/>
      <c r="P161" s="49"/>
      <c r="Q161" s="49"/>
      <c r="R161" s="49"/>
      <c r="S161" s="49"/>
      <c r="T161" s="49"/>
      <c r="U161" s="27" t="s">
        <v>409</v>
      </c>
      <c r="W161" s="28"/>
    </row>
    <row r="162" spans="1:23" ht="63" x14ac:dyDescent="0.25">
      <c r="A162" s="72">
        <v>150</v>
      </c>
      <c r="B162" s="76" t="s">
        <v>163</v>
      </c>
      <c r="C162" s="82" t="s">
        <v>459</v>
      </c>
      <c r="D162" s="78">
        <v>5200</v>
      </c>
      <c r="E162" s="49"/>
      <c r="F162" s="49"/>
      <c r="G162" s="49"/>
      <c r="H162" s="49"/>
      <c r="I162" s="49">
        <v>5200</v>
      </c>
      <c r="J162" s="49"/>
      <c r="K162" s="49"/>
      <c r="L162" s="49"/>
      <c r="M162" s="49"/>
      <c r="N162" s="49">
        <f t="shared" si="3"/>
        <v>5200</v>
      </c>
      <c r="O162" s="49"/>
      <c r="P162" s="49"/>
      <c r="Q162" s="49"/>
      <c r="R162" s="49"/>
      <c r="S162" s="49"/>
      <c r="T162" s="49"/>
      <c r="U162" s="27" t="s">
        <v>409</v>
      </c>
      <c r="W162" s="28"/>
    </row>
    <row r="163" spans="1:23" ht="63" x14ac:dyDescent="0.25">
      <c r="A163" s="19">
        <v>151</v>
      </c>
      <c r="B163" s="76" t="s">
        <v>163</v>
      </c>
      <c r="C163" s="82" t="s">
        <v>460</v>
      </c>
      <c r="D163" s="78">
        <v>6000</v>
      </c>
      <c r="E163" s="49"/>
      <c r="F163" s="49"/>
      <c r="G163" s="49"/>
      <c r="H163" s="49"/>
      <c r="I163" s="49">
        <v>6000</v>
      </c>
      <c r="J163" s="49"/>
      <c r="K163" s="49"/>
      <c r="L163" s="49"/>
      <c r="M163" s="49"/>
      <c r="N163" s="49">
        <f t="shared" si="3"/>
        <v>6000</v>
      </c>
      <c r="O163" s="49"/>
      <c r="P163" s="49"/>
      <c r="Q163" s="49"/>
      <c r="R163" s="49"/>
      <c r="S163" s="49"/>
      <c r="T163" s="49"/>
      <c r="U163" s="27" t="s">
        <v>409</v>
      </c>
      <c r="W163" s="28"/>
    </row>
    <row r="164" spans="1:23" ht="63" x14ac:dyDescent="0.25">
      <c r="A164" s="72">
        <v>152</v>
      </c>
      <c r="B164" s="76" t="s">
        <v>163</v>
      </c>
      <c r="C164" s="82" t="s">
        <v>461</v>
      </c>
      <c r="D164" s="78">
        <v>4000</v>
      </c>
      <c r="E164" s="49"/>
      <c r="F164" s="49"/>
      <c r="G164" s="49"/>
      <c r="H164" s="49"/>
      <c r="I164" s="49">
        <v>4000</v>
      </c>
      <c r="J164" s="49"/>
      <c r="K164" s="49"/>
      <c r="L164" s="49"/>
      <c r="M164" s="49"/>
      <c r="N164" s="49">
        <f t="shared" si="3"/>
        <v>4000</v>
      </c>
      <c r="O164" s="49"/>
      <c r="P164" s="49"/>
      <c r="Q164" s="49"/>
      <c r="R164" s="49"/>
      <c r="S164" s="49"/>
      <c r="T164" s="49"/>
      <c r="U164" s="27" t="s">
        <v>409</v>
      </c>
      <c r="W164" s="28"/>
    </row>
    <row r="165" spans="1:23" ht="63" x14ac:dyDescent="0.25">
      <c r="A165" s="19">
        <v>153</v>
      </c>
      <c r="B165" s="76" t="s">
        <v>163</v>
      </c>
      <c r="C165" s="82" t="s">
        <v>461</v>
      </c>
      <c r="D165" s="78">
        <v>2500</v>
      </c>
      <c r="E165" s="49"/>
      <c r="F165" s="49"/>
      <c r="G165" s="49"/>
      <c r="H165" s="49"/>
      <c r="I165" s="49"/>
      <c r="J165" s="49">
        <v>2500</v>
      </c>
      <c r="K165" s="49"/>
      <c r="L165" s="49"/>
      <c r="M165" s="49"/>
      <c r="N165" s="49">
        <f t="shared" si="3"/>
        <v>2500</v>
      </c>
      <c r="O165" s="49"/>
      <c r="P165" s="49"/>
      <c r="Q165" s="49"/>
      <c r="R165" s="49"/>
      <c r="S165" s="49"/>
      <c r="T165" s="49"/>
      <c r="U165" s="27" t="s">
        <v>409</v>
      </c>
      <c r="W165" s="28"/>
    </row>
    <row r="166" spans="1:23" ht="63" x14ac:dyDescent="0.25">
      <c r="A166" s="72">
        <v>154</v>
      </c>
      <c r="B166" s="76" t="s">
        <v>163</v>
      </c>
      <c r="C166" s="83" t="s">
        <v>462</v>
      </c>
      <c r="D166" s="78">
        <v>15000</v>
      </c>
      <c r="E166" s="49"/>
      <c r="F166" s="49"/>
      <c r="G166" s="49"/>
      <c r="H166" s="49"/>
      <c r="I166" s="49">
        <v>15000</v>
      </c>
      <c r="J166" s="49"/>
      <c r="K166" s="49"/>
      <c r="L166" s="49"/>
      <c r="M166" s="49"/>
      <c r="N166" s="49">
        <f t="shared" si="3"/>
        <v>15000</v>
      </c>
      <c r="O166" s="49"/>
      <c r="P166" s="49"/>
      <c r="Q166" s="49"/>
      <c r="R166" s="49"/>
      <c r="S166" s="49"/>
      <c r="T166" s="49"/>
      <c r="U166" s="27" t="s">
        <v>463</v>
      </c>
      <c r="W166" s="28"/>
    </row>
    <row r="167" spans="1:23" ht="63" x14ac:dyDescent="0.25">
      <c r="A167" s="19">
        <v>155</v>
      </c>
      <c r="B167" s="76" t="s">
        <v>163</v>
      </c>
      <c r="C167" s="83" t="s">
        <v>464</v>
      </c>
      <c r="D167" s="78">
        <v>600</v>
      </c>
      <c r="E167" s="49"/>
      <c r="F167" s="49"/>
      <c r="G167" s="49"/>
      <c r="H167" s="49"/>
      <c r="I167" s="49">
        <v>600</v>
      </c>
      <c r="J167" s="49"/>
      <c r="K167" s="49"/>
      <c r="L167" s="49"/>
      <c r="M167" s="49"/>
      <c r="N167" s="49">
        <f t="shared" si="3"/>
        <v>600</v>
      </c>
      <c r="O167" s="49"/>
      <c r="P167" s="49"/>
      <c r="Q167" s="49"/>
      <c r="R167" s="49"/>
      <c r="S167" s="49"/>
      <c r="T167" s="49"/>
      <c r="U167" s="27" t="s">
        <v>465</v>
      </c>
      <c r="W167" s="28"/>
    </row>
    <row r="168" spans="1:23" ht="63" x14ac:dyDescent="0.25">
      <c r="A168" s="72">
        <v>156</v>
      </c>
      <c r="B168" s="76" t="s">
        <v>95</v>
      </c>
      <c r="C168" s="77" t="s">
        <v>466</v>
      </c>
      <c r="D168" s="78">
        <v>20000</v>
      </c>
      <c r="E168" s="49"/>
      <c r="F168" s="49"/>
      <c r="G168" s="49"/>
      <c r="H168" s="49"/>
      <c r="I168" s="49"/>
      <c r="J168" s="49">
        <v>20000</v>
      </c>
      <c r="K168" s="49"/>
      <c r="L168" s="49"/>
      <c r="M168" s="49"/>
      <c r="N168" s="49">
        <f t="shared" si="3"/>
        <v>20000</v>
      </c>
      <c r="O168" s="49"/>
      <c r="P168" s="49"/>
      <c r="Q168" s="49"/>
      <c r="R168" s="49"/>
      <c r="S168" s="49"/>
      <c r="T168" s="49"/>
      <c r="U168" s="27" t="s">
        <v>463</v>
      </c>
      <c r="W168" s="28"/>
    </row>
    <row r="169" spans="1:23" ht="110.25" x14ac:dyDescent="0.25">
      <c r="A169" s="19">
        <v>157</v>
      </c>
      <c r="B169" s="76" t="s">
        <v>95</v>
      </c>
      <c r="C169" s="84" t="s">
        <v>467</v>
      </c>
      <c r="D169" s="78">
        <v>2100</v>
      </c>
      <c r="E169" s="49"/>
      <c r="F169" s="49"/>
      <c r="G169" s="49"/>
      <c r="H169" s="49"/>
      <c r="I169" s="49">
        <v>2100</v>
      </c>
      <c r="J169" s="49"/>
      <c r="K169" s="49"/>
      <c r="L169" s="49"/>
      <c r="M169" s="49"/>
      <c r="N169" s="49">
        <f t="shared" si="3"/>
        <v>2100</v>
      </c>
      <c r="O169" s="49"/>
      <c r="P169" s="49"/>
      <c r="Q169" s="49"/>
      <c r="R169" s="49"/>
      <c r="S169" s="49"/>
      <c r="T169" s="49"/>
      <c r="U169" s="27" t="s">
        <v>376</v>
      </c>
      <c r="W169" s="28"/>
    </row>
    <row r="170" spans="1:23" ht="110.25" x14ac:dyDescent="0.25">
      <c r="A170" s="72">
        <v>158</v>
      </c>
      <c r="B170" s="76" t="s">
        <v>95</v>
      </c>
      <c r="C170" s="85" t="s">
        <v>468</v>
      </c>
      <c r="D170" s="78">
        <v>4000</v>
      </c>
      <c r="E170" s="49"/>
      <c r="F170" s="49"/>
      <c r="G170" s="49"/>
      <c r="H170" s="49"/>
      <c r="I170" s="49">
        <v>4000</v>
      </c>
      <c r="J170" s="49"/>
      <c r="K170" s="49"/>
      <c r="L170" s="49"/>
      <c r="M170" s="49"/>
      <c r="N170" s="49">
        <f t="shared" si="3"/>
        <v>4000</v>
      </c>
      <c r="O170" s="49"/>
      <c r="P170" s="49"/>
      <c r="Q170" s="49"/>
      <c r="R170" s="49"/>
      <c r="S170" s="49"/>
      <c r="T170" s="49"/>
      <c r="U170" s="27" t="s">
        <v>376</v>
      </c>
      <c r="W170" s="28"/>
    </row>
    <row r="171" spans="1:23" ht="110.25" x14ac:dyDescent="0.25">
      <c r="A171" s="19">
        <v>159</v>
      </c>
      <c r="B171" s="76" t="s">
        <v>95</v>
      </c>
      <c r="C171" s="85" t="s">
        <v>469</v>
      </c>
      <c r="D171" s="78">
        <v>2300</v>
      </c>
      <c r="E171" s="49"/>
      <c r="F171" s="49"/>
      <c r="G171" s="49"/>
      <c r="H171" s="49"/>
      <c r="I171" s="49">
        <v>2300</v>
      </c>
      <c r="J171" s="49"/>
      <c r="K171" s="49"/>
      <c r="L171" s="49"/>
      <c r="M171" s="49"/>
      <c r="N171" s="49">
        <f t="shared" si="3"/>
        <v>2300</v>
      </c>
      <c r="O171" s="49"/>
      <c r="P171" s="49"/>
      <c r="Q171" s="49"/>
      <c r="R171" s="49"/>
      <c r="S171" s="49"/>
      <c r="T171" s="49"/>
      <c r="U171" s="27" t="s">
        <v>376</v>
      </c>
      <c r="W171" s="28"/>
    </row>
    <row r="172" spans="1:23" ht="110.25" x14ac:dyDescent="0.25">
      <c r="A172" s="72">
        <v>160</v>
      </c>
      <c r="B172" s="76" t="s">
        <v>121</v>
      </c>
      <c r="C172" s="86" t="s">
        <v>470</v>
      </c>
      <c r="D172" s="78">
        <v>18000</v>
      </c>
      <c r="E172" s="49"/>
      <c r="F172" s="49"/>
      <c r="G172" s="49"/>
      <c r="H172" s="49"/>
      <c r="I172" s="49">
        <v>18000</v>
      </c>
      <c r="J172" s="49"/>
      <c r="K172" s="49"/>
      <c r="L172" s="49"/>
      <c r="M172" s="49"/>
      <c r="N172" s="49">
        <f t="shared" si="3"/>
        <v>18000</v>
      </c>
      <c r="O172" s="49"/>
      <c r="P172" s="49"/>
      <c r="Q172" s="49"/>
      <c r="R172" s="49"/>
      <c r="S172" s="49"/>
      <c r="T172" s="49"/>
      <c r="U172" s="27" t="s">
        <v>376</v>
      </c>
      <c r="W172" s="28"/>
    </row>
    <row r="173" spans="1:23" ht="63" x14ac:dyDescent="0.25">
      <c r="A173" s="19">
        <v>161</v>
      </c>
      <c r="B173" s="76" t="s">
        <v>121</v>
      </c>
      <c r="C173" s="86" t="s">
        <v>471</v>
      </c>
      <c r="D173" s="78">
        <v>40000</v>
      </c>
      <c r="E173" s="49"/>
      <c r="F173" s="49"/>
      <c r="G173" s="49"/>
      <c r="H173" s="49"/>
      <c r="I173" s="49">
        <v>40000</v>
      </c>
      <c r="J173" s="49"/>
      <c r="K173" s="49"/>
      <c r="L173" s="49"/>
      <c r="M173" s="49"/>
      <c r="N173" s="49">
        <f t="shared" si="3"/>
        <v>40000</v>
      </c>
      <c r="O173" s="49"/>
      <c r="P173" s="49"/>
      <c r="Q173" s="49"/>
      <c r="R173" s="49"/>
      <c r="S173" s="49"/>
      <c r="T173" s="49"/>
      <c r="U173" s="27" t="s">
        <v>409</v>
      </c>
      <c r="W173" s="28"/>
    </row>
    <row r="174" spans="1:23" ht="110.25" x14ac:dyDescent="0.25">
      <c r="A174" s="72">
        <v>162</v>
      </c>
      <c r="B174" s="76" t="s">
        <v>121</v>
      </c>
      <c r="C174" s="87" t="s">
        <v>472</v>
      </c>
      <c r="D174" s="78">
        <v>8000</v>
      </c>
      <c r="E174" s="49"/>
      <c r="F174" s="49"/>
      <c r="G174" s="49"/>
      <c r="H174" s="49"/>
      <c r="I174" s="49">
        <v>8000</v>
      </c>
      <c r="J174" s="49"/>
      <c r="K174" s="49"/>
      <c r="L174" s="49"/>
      <c r="M174" s="49"/>
      <c r="N174" s="49">
        <f t="shared" si="3"/>
        <v>8000</v>
      </c>
      <c r="O174" s="49"/>
      <c r="P174" s="49"/>
      <c r="Q174" s="49"/>
      <c r="R174" s="49"/>
      <c r="S174" s="49"/>
      <c r="T174" s="49"/>
      <c r="U174" s="27" t="s">
        <v>376</v>
      </c>
      <c r="W174" s="28"/>
    </row>
    <row r="175" spans="1:23" ht="110.25" x14ac:dyDescent="0.25">
      <c r="A175" s="19">
        <v>163</v>
      </c>
      <c r="B175" s="76" t="s">
        <v>121</v>
      </c>
      <c r="C175" s="88" t="s">
        <v>473</v>
      </c>
      <c r="D175" s="78">
        <v>2000</v>
      </c>
      <c r="E175" s="49"/>
      <c r="F175" s="49"/>
      <c r="G175" s="49"/>
      <c r="H175" s="49"/>
      <c r="I175" s="49"/>
      <c r="J175" s="49">
        <v>2000</v>
      </c>
      <c r="K175" s="49"/>
      <c r="L175" s="49"/>
      <c r="M175" s="49"/>
      <c r="N175" s="49">
        <f t="shared" si="3"/>
        <v>2000</v>
      </c>
      <c r="O175" s="49"/>
      <c r="P175" s="49"/>
      <c r="Q175" s="49"/>
      <c r="R175" s="49"/>
      <c r="S175" s="49"/>
      <c r="T175" s="49"/>
      <c r="U175" s="27" t="s">
        <v>376</v>
      </c>
      <c r="W175" s="28"/>
    </row>
    <row r="176" spans="1:23" ht="63" x14ac:dyDescent="0.25">
      <c r="A176" s="72">
        <v>164</v>
      </c>
      <c r="B176" s="76" t="s">
        <v>121</v>
      </c>
      <c r="C176" s="89" t="s">
        <v>474</v>
      </c>
      <c r="D176" s="78">
        <v>800</v>
      </c>
      <c r="E176" s="49"/>
      <c r="F176" s="49"/>
      <c r="G176" s="49"/>
      <c r="H176" s="49"/>
      <c r="I176" s="49"/>
      <c r="J176" s="49">
        <v>800</v>
      </c>
      <c r="K176" s="49"/>
      <c r="L176" s="49"/>
      <c r="M176" s="49"/>
      <c r="N176" s="49">
        <f t="shared" si="3"/>
        <v>800</v>
      </c>
      <c r="O176" s="49"/>
      <c r="P176" s="49"/>
      <c r="Q176" s="49"/>
      <c r="R176" s="49"/>
      <c r="S176" s="49"/>
      <c r="T176" s="49"/>
      <c r="U176" s="27" t="s">
        <v>475</v>
      </c>
      <c r="W176" s="28"/>
    </row>
    <row r="177" spans="1:23" ht="90" x14ac:dyDescent="0.25">
      <c r="A177" s="19">
        <v>165</v>
      </c>
      <c r="B177" s="76" t="s">
        <v>121</v>
      </c>
      <c r="C177" s="90" t="s">
        <v>476</v>
      </c>
      <c r="D177" s="78">
        <v>4000</v>
      </c>
      <c r="E177" s="49"/>
      <c r="F177" s="49"/>
      <c r="G177" s="49"/>
      <c r="H177" s="49"/>
      <c r="I177" s="49">
        <v>4000</v>
      </c>
      <c r="J177" s="49"/>
      <c r="K177" s="49"/>
      <c r="L177" s="49"/>
      <c r="M177" s="49"/>
      <c r="N177" s="49">
        <f t="shared" si="3"/>
        <v>4000</v>
      </c>
      <c r="O177" s="49"/>
      <c r="P177" s="49"/>
      <c r="Q177" s="49"/>
      <c r="R177" s="49"/>
      <c r="S177" s="49"/>
      <c r="T177" s="49"/>
      <c r="U177" s="27" t="s">
        <v>477</v>
      </c>
      <c r="W177" s="28"/>
    </row>
    <row r="178" spans="1:23" ht="63" x14ac:dyDescent="0.25">
      <c r="A178" s="72">
        <v>166</v>
      </c>
      <c r="B178" s="76" t="s">
        <v>121</v>
      </c>
      <c r="C178" s="90" t="s">
        <v>478</v>
      </c>
      <c r="D178" s="78">
        <v>25000</v>
      </c>
      <c r="E178" s="49"/>
      <c r="F178" s="49"/>
      <c r="G178" s="49"/>
      <c r="H178" s="49"/>
      <c r="I178" s="49"/>
      <c r="J178" s="78">
        <v>25000</v>
      </c>
      <c r="K178" s="49"/>
      <c r="L178" s="49"/>
      <c r="M178" s="49"/>
      <c r="N178" s="49">
        <f t="shared" si="3"/>
        <v>25000</v>
      </c>
      <c r="O178" s="49"/>
      <c r="P178" s="49"/>
      <c r="Q178" s="49"/>
      <c r="R178" s="49"/>
      <c r="S178" s="49"/>
      <c r="T178" s="49"/>
      <c r="U178" s="27" t="s">
        <v>479</v>
      </c>
      <c r="W178" s="28"/>
    </row>
    <row r="179" spans="1:23" ht="63" x14ac:dyDescent="0.25">
      <c r="A179" s="19">
        <v>167</v>
      </c>
      <c r="B179" s="76" t="s">
        <v>121</v>
      </c>
      <c r="C179" s="90" t="s">
        <v>480</v>
      </c>
      <c r="D179" s="78">
        <v>10000</v>
      </c>
      <c r="E179" s="49"/>
      <c r="F179" s="49"/>
      <c r="G179" s="49"/>
      <c r="H179" s="49"/>
      <c r="I179" s="49"/>
      <c r="J179" s="78">
        <v>10000</v>
      </c>
      <c r="K179" s="49"/>
      <c r="L179" s="49"/>
      <c r="M179" s="49"/>
      <c r="N179" s="49">
        <f t="shared" si="3"/>
        <v>10000</v>
      </c>
      <c r="O179" s="49"/>
      <c r="P179" s="49"/>
      <c r="Q179" s="49"/>
      <c r="R179" s="49"/>
      <c r="S179" s="49"/>
      <c r="T179" s="49"/>
      <c r="U179" s="27" t="s">
        <v>479</v>
      </c>
      <c r="W179" s="28"/>
    </row>
    <row r="180" spans="1:23" ht="110.25" x14ac:dyDescent="0.25">
      <c r="A180" s="72">
        <v>168</v>
      </c>
      <c r="B180" s="76" t="s">
        <v>121</v>
      </c>
      <c r="C180" s="90" t="s">
        <v>481</v>
      </c>
      <c r="D180" s="78">
        <v>800</v>
      </c>
      <c r="E180" s="49"/>
      <c r="F180" s="49"/>
      <c r="G180" s="49"/>
      <c r="H180" s="49"/>
      <c r="I180" s="49"/>
      <c r="J180" s="78">
        <v>800</v>
      </c>
      <c r="K180" s="49"/>
      <c r="L180" s="49"/>
      <c r="M180" s="49"/>
      <c r="N180" s="49">
        <f t="shared" si="3"/>
        <v>800</v>
      </c>
      <c r="O180" s="49"/>
      <c r="P180" s="49"/>
      <c r="Q180" s="49"/>
      <c r="R180" s="49"/>
      <c r="S180" s="49"/>
      <c r="T180" s="49"/>
      <c r="U180" s="27" t="s">
        <v>376</v>
      </c>
      <c r="W180" s="28"/>
    </row>
    <row r="181" spans="1:23" ht="102" x14ac:dyDescent="0.25">
      <c r="A181" s="19">
        <v>169</v>
      </c>
      <c r="B181" s="76" t="s">
        <v>75</v>
      </c>
      <c r="C181" s="91" t="s">
        <v>482</v>
      </c>
      <c r="D181" s="78">
        <v>4000</v>
      </c>
      <c r="E181" s="49"/>
      <c r="F181" s="49"/>
      <c r="G181" s="49"/>
      <c r="H181" s="49"/>
      <c r="I181" s="49">
        <v>4000</v>
      </c>
      <c r="J181" s="49"/>
      <c r="K181" s="49"/>
      <c r="L181" s="49"/>
      <c r="M181" s="49"/>
      <c r="N181" s="49">
        <f t="shared" si="3"/>
        <v>4000</v>
      </c>
      <c r="O181" s="49"/>
      <c r="P181" s="49"/>
      <c r="Q181" s="49"/>
      <c r="R181" s="49"/>
      <c r="S181" s="49"/>
      <c r="T181" s="49"/>
      <c r="U181" s="27" t="s">
        <v>477</v>
      </c>
      <c r="W181" s="28"/>
    </row>
    <row r="182" spans="1:23" ht="110.25" x14ac:dyDescent="0.25">
      <c r="A182" s="72">
        <v>170</v>
      </c>
      <c r="B182" s="76" t="s">
        <v>75</v>
      </c>
      <c r="C182" s="92" t="s">
        <v>483</v>
      </c>
      <c r="D182" s="78">
        <v>3500</v>
      </c>
      <c r="E182" s="49"/>
      <c r="F182" s="49"/>
      <c r="G182" s="49"/>
      <c r="H182" s="49"/>
      <c r="I182" s="49"/>
      <c r="J182" s="49">
        <v>3500</v>
      </c>
      <c r="K182" s="49"/>
      <c r="L182" s="49"/>
      <c r="M182" s="49"/>
      <c r="N182" s="49">
        <f t="shared" si="3"/>
        <v>3500</v>
      </c>
      <c r="O182" s="49"/>
      <c r="P182" s="49"/>
      <c r="Q182" s="49"/>
      <c r="R182" s="49"/>
      <c r="S182" s="49"/>
      <c r="T182" s="49"/>
      <c r="U182" s="27" t="s">
        <v>376</v>
      </c>
      <c r="W182" s="28"/>
    </row>
    <row r="183" spans="1:23" ht="63" x14ac:dyDescent="0.25">
      <c r="A183" s="19">
        <v>171</v>
      </c>
      <c r="B183" s="76" t="s">
        <v>75</v>
      </c>
      <c r="C183" s="92" t="s">
        <v>484</v>
      </c>
      <c r="D183" s="78">
        <v>12000</v>
      </c>
      <c r="E183" s="49"/>
      <c r="F183" s="49"/>
      <c r="G183" s="49"/>
      <c r="H183" s="49"/>
      <c r="I183" s="49"/>
      <c r="J183" s="49">
        <v>12000</v>
      </c>
      <c r="K183" s="49"/>
      <c r="L183" s="49"/>
      <c r="M183" s="49"/>
      <c r="N183" s="49">
        <f t="shared" si="3"/>
        <v>12000</v>
      </c>
      <c r="O183" s="49"/>
      <c r="P183" s="49"/>
      <c r="Q183" s="49"/>
      <c r="R183" s="49"/>
      <c r="S183" s="49"/>
      <c r="T183" s="49"/>
      <c r="U183" s="27" t="s">
        <v>477</v>
      </c>
      <c r="W183" s="28"/>
    </row>
    <row r="184" spans="1:23" ht="26.25" x14ac:dyDescent="0.25">
      <c r="A184" s="72">
        <v>172</v>
      </c>
      <c r="B184" s="49" t="s">
        <v>485</v>
      </c>
      <c r="C184" s="93" t="s">
        <v>486</v>
      </c>
      <c r="D184" s="69">
        <v>19000</v>
      </c>
      <c r="E184" s="49"/>
      <c r="F184" s="69">
        <v>19000</v>
      </c>
      <c r="G184" s="49"/>
      <c r="H184" s="49"/>
      <c r="I184" s="49"/>
      <c r="J184" s="49"/>
      <c r="K184" s="49"/>
      <c r="L184" s="49"/>
      <c r="M184" s="49"/>
      <c r="N184" s="94">
        <f t="shared" si="3"/>
        <v>19000</v>
      </c>
      <c r="O184" s="49"/>
      <c r="P184" s="49"/>
      <c r="Q184" s="49"/>
      <c r="R184" s="49"/>
      <c r="S184" s="49"/>
      <c r="T184" s="49"/>
      <c r="U184" s="49"/>
      <c r="W184" s="28"/>
    </row>
    <row r="185" spans="1:23" ht="63" x14ac:dyDescent="0.25">
      <c r="A185" s="19">
        <v>173</v>
      </c>
      <c r="B185" s="76" t="s">
        <v>485</v>
      </c>
      <c r="C185" s="95" t="s">
        <v>487</v>
      </c>
      <c r="D185" s="78">
        <v>2000</v>
      </c>
      <c r="E185" s="49"/>
      <c r="F185" s="49"/>
      <c r="G185" s="49"/>
      <c r="H185" s="49"/>
      <c r="I185" s="49"/>
      <c r="J185" s="78">
        <v>2000</v>
      </c>
      <c r="K185" s="49"/>
      <c r="L185" s="49"/>
      <c r="M185" s="49"/>
      <c r="N185" s="49">
        <f t="shared" si="3"/>
        <v>2000</v>
      </c>
      <c r="O185" s="49"/>
      <c r="P185" s="49"/>
      <c r="Q185" s="49"/>
      <c r="R185" s="49"/>
      <c r="S185" s="49"/>
      <c r="T185" s="49"/>
      <c r="U185" s="27" t="s">
        <v>477</v>
      </c>
      <c r="W185" s="28"/>
    </row>
    <row r="186" spans="1:23" ht="63" x14ac:dyDescent="0.25">
      <c r="A186" s="72">
        <v>174</v>
      </c>
      <c r="B186" s="76" t="s">
        <v>485</v>
      </c>
      <c r="C186" s="95" t="s">
        <v>488</v>
      </c>
      <c r="D186" s="78">
        <v>3500</v>
      </c>
      <c r="E186" s="49"/>
      <c r="F186" s="49"/>
      <c r="G186" s="49"/>
      <c r="H186" s="49"/>
      <c r="I186" s="49"/>
      <c r="J186" s="78">
        <v>3500</v>
      </c>
      <c r="K186" s="49"/>
      <c r="L186" s="49"/>
      <c r="M186" s="49"/>
      <c r="N186" s="49">
        <f t="shared" si="3"/>
        <v>3500</v>
      </c>
      <c r="O186" s="49"/>
      <c r="P186" s="49"/>
      <c r="Q186" s="49"/>
      <c r="R186" s="49"/>
      <c r="S186" s="49"/>
      <c r="T186" s="49"/>
      <c r="U186" s="27" t="s">
        <v>477</v>
      </c>
      <c r="W186" s="28"/>
    </row>
    <row r="187" spans="1:23" ht="110.25" x14ac:dyDescent="0.25">
      <c r="A187" s="19">
        <v>175</v>
      </c>
      <c r="B187" s="76" t="s">
        <v>485</v>
      </c>
      <c r="C187" s="86" t="s">
        <v>489</v>
      </c>
      <c r="D187" s="78">
        <v>18750</v>
      </c>
      <c r="E187" s="49"/>
      <c r="F187" s="49"/>
      <c r="G187" s="49"/>
      <c r="H187" s="49"/>
      <c r="I187" s="49"/>
      <c r="J187" s="78">
        <v>18750</v>
      </c>
      <c r="K187" s="49"/>
      <c r="L187" s="49"/>
      <c r="M187" s="49"/>
      <c r="N187" s="49">
        <f t="shared" si="3"/>
        <v>18750</v>
      </c>
      <c r="O187" s="49"/>
      <c r="P187" s="49"/>
      <c r="Q187" s="49"/>
      <c r="R187" s="49"/>
      <c r="S187" s="49"/>
      <c r="T187" s="49"/>
      <c r="U187" s="27" t="s">
        <v>376</v>
      </c>
      <c r="W187" s="28"/>
    </row>
    <row r="188" spans="1:23" ht="63" x14ac:dyDescent="0.25">
      <c r="A188" s="72">
        <v>176</v>
      </c>
      <c r="B188" s="76" t="s">
        <v>485</v>
      </c>
      <c r="C188" s="95" t="s">
        <v>490</v>
      </c>
      <c r="D188" s="78">
        <v>7000</v>
      </c>
      <c r="E188" s="49"/>
      <c r="F188" s="49"/>
      <c r="G188" s="49"/>
      <c r="H188" s="49"/>
      <c r="I188" s="49"/>
      <c r="J188" s="78">
        <v>7000</v>
      </c>
      <c r="K188" s="49"/>
      <c r="L188" s="49"/>
      <c r="M188" s="49"/>
      <c r="N188" s="49">
        <f t="shared" si="3"/>
        <v>7000</v>
      </c>
      <c r="O188" s="49"/>
      <c r="P188" s="49"/>
      <c r="Q188" s="49"/>
      <c r="R188" s="49"/>
      <c r="S188" s="49"/>
      <c r="T188" s="49"/>
      <c r="U188" s="27" t="s">
        <v>477</v>
      </c>
      <c r="W188" s="28"/>
    </row>
    <row r="189" spans="1:23" ht="110.25" x14ac:dyDescent="0.25">
      <c r="A189" s="19">
        <v>177</v>
      </c>
      <c r="B189" s="76" t="s">
        <v>485</v>
      </c>
      <c r="C189" s="95" t="s">
        <v>491</v>
      </c>
      <c r="D189" s="78">
        <v>800</v>
      </c>
      <c r="E189" s="49"/>
      <c r="F189" s="49"/>
      <c r="G189" s="49"/>
      <c r="H189" s="49"/>
      <c r="I189" s="49"/>
      <c r="J189" s="78">
        <v>800</v>
      </c>
      <c r="K189" s="49"/>
      <c r="L189" s="49"/>
      <c r="M189" s="49"/>
      <c r="N189" s="49">
        <f t="shared" si="3"/>
        <v>800</v>
      </c>
      <c r="O189" s="49"/>
      <c r="P189" s="49"/>
      <c r="Q189" s="49"/>
      <c r="R189" s="49"/>
      <c r="S189" s="49"/>
      <c r="T189" s="49"/>
      <c r="U189" s="27" t="s">
        <v>376</v>
      </c>
      <c r="W189" s="28"/>
    </row>
    <row r="190" spans="1:23" ht="63" x14ac:dyDescent="0.25">
      <c r="A190" s="72">
        <v>178</v>
      </c>
      <c r="B190" s="76" t="s">
        <v>485</v>
      </c>
      <c r="C190" s="95" t="s">
        <v>492</v>
      </c>
      <c r="D190" s="78">
        <v>1500</v>
      </c>
      <c r="E190" s="49"/>
      <c r="F190" s="49"/>
      <c r="G190" s="49"/>
      <c r="H190" s="49"/>
      <c r="I190" s="49"/>
      <c r="J190" s="78">
        <v>1500</v>
      </c>
      <c r="K190" s="49"/>
      <c r="L190" s="49"/>
      <c r="M190" s="49"/>
      <c r="N190" s="49">
        <f t="shared" si="3"/>
        <v>1500</v>
      </c>
      <c r="O190" s="49"/>
      <c r="P190" s="49"/>
      <c r="Q190" s="49"/>
      <c r="R190" s="49"/>
      <c r="S190" s="49"/>
      <c r="T190" s="49"/>
      <c r="U190" s="27" t="s">
        <v>493</v>
      </c>
      <c r="W190" s="28"/>
    </row>
    <row r="191" spans="1:23" ht="63" x14ac:dyDescent="0.25">
      <c r="A191" s="19">
        <v>179</v>
      </c>
      <c r="B191" s="76" t="s">
        <v>485</v>
      </c>
      <c r="C191" s="95" t="s">
        <v>494</v>
      </c>
      <c r="D191" s="78">
        <v>15000</v>
      </c>
      <c r="E191" s="49"/>
      <c r="F191" s="49"/>
      <c r="G191" s="49"/>
      <c r="H191" s="49"/>
      <c r="I191" s="49"/>
      <c r="J191" s="78">
        <v>15000</v>
      </c>
      <c r="K191" s="49"/>
      <c r="L191" s="49"/>
      <c r="M191" s="49"/>
      <c r="N191" s="49">
        <f t="shared" si="3"/>
        <v>15000</v>
      </c>
      <c r="O191" s="49"/>
      <c r="P191" s="49"/>
      <c r="Q191" s="49"/>
      <c r="R191" s="49"/>
      <c r="S191" s="49"/>
      <c r="T191" s="49"/>
      <c r="U191" s="27" t="s">
        <v>493</v>
      </c>
      <c r="W191" s="28"/>
    </row>
    <row r="192" spans="1:23" ht="110.25" x14ac:dyDescent="0.25">
      <c r="A192" s="72">
        <v>180</v>
      </c>
      <c r="B192" s="49" t="s">
        <v>485</v>
      </c>
      <c r="C192" s="93" t="s">
        <v>495</v>
      </c>
      <c r="D192" s="69">
        <v>1500</v>
      </c>
      <c r="E192" s="49"/>
      <c r="F192" s="49"/>
      <c r="G192" s="49"/>
      <c r="H192" s="49"/>
      <c r="I192" s="49"/>
      <c r="J192" s="69">
        <v>1500</v>
      </c>
      <c r="K192" s="49"/>
      <c r="L192" s="49"/>
      <c r="M192" s="49"/>
      <c r="N192" s="49">
        <f t="shared" si="3"/>
        <v>1500</v>
      </c>
      <c r="O192" s="49"/>
      <c r="P192" s="49"/>
      <c r="Q192" s="49"/>
      <c r="R192" s="49"/>
      <c r="S192" s="49"/>
      <c r="T192" s="49"/>
      <c r="U192" s="27" t="s">
        <v>376</v>
      </c>
      <c r="W192" s="28"/>
    </row>
    <row r="193" spans="1:23" ht="63" x14ac:dyDescent="0.25">
      <c r="A193" s="19">
        <v>181</v>
      </c>
      <c r="B193" s="76" t="s">
        <v>485</v>
      </c>
      <c r="C193" s="95" t="s">
        <v>496</v>
      </c>
      <c r="D193" s="78">
        <v>1000</v>
      </c>
      <c r="E193" s="49"/>
      <c r="F193" s="49"/>
      <c r="G193" s="49"/>
      <c r="H193" s="49"/>
      <c r="I193" s="49"/>
      <c r="J193" s="78">
        <v>1000</v>
      </c>
      <c r="K193" s="49"/>
      <c r="L193" s="49"/>
      <c r="M193" s="49"/>
      <c r="N193" s="49">
        <f t="shared" si="3"/>
        <v>1000</v>
      </c>
      <c r="O193" s="49"/>
      <c r="P193" s="49"/>
      <c r="Q193" s="49"/>
      <c r="R193" s="49"/>
      <c r="S193" s="49"/>
      <c r="T193" s="49"/>
      <c r="U193" s="27" t="s">
        <v>497</v>
      </c>
      <c r="W193" s="28"/>
    </row>
    <row r="194" spans="1:23" ht="110.25" x14ac:dyDescent="0.25">
      <c r="A194" s="72">
        <v>182</v>
      </c>
      <c r="B194" s="76" t="s">
        <v>350</v>
      </c>
      <c r="C194" s="87" t="s">
        <v>498</v>
      </c>
      <c r="D194" s="78">
        <v>450</v>
      </c>
      <c r="E194" s="49"/>
      <c r="F194" s="49"/>
      <c r="G194" s="49"/>
      <c r="H194" s="49"/>
      <c r="I194" s="78">
        <v>450</v>
      </c>
      <c r="J194" s="49"/>
      <c r="K194" s="49"/>
      <c r="L194" s="49"/>
      <c r="M194" s="49"/>
      <c r="N194" s="49">
        <f t="shared" si="3"/>
        <v>450</v>
      </c>
      <c r="O194" s="49"/>
      <c r="P194" s="49"/>
      <c r="Q194" s="49"/>
      <c r="R194" s="49"/>
      <c r="S194" s="49"/>
      <c r="T194" s="49"/>
      <c r="U194" s="27" t="s">
        <v>376</v>
      </c>
      <c r="W194" s="28"/>
    </row>
    <row r="195" spans="1:23" ht="110.25" x14ac:dyDescent="0.25">
      <c r="A195" s="19">
        <v>183</v>
      </c>
      <c r="B195" s="76" t="s">
        <v>350</v>
      </c>
      <c r="C195" s="87" t="s">
        <v>499</v>
      </c>
      <c r="D195" s="78">
        <v>700</v>
      </c>
      <c r="E195" s="49"/>
      <c r="F195" s="49"/>
      <c r="G195" s="49"/>
      <c r="H195" s="49"/>
      <c r="I195" s="78">
        <v>700</v>
      </c>
      <c r="J195" s="49"/>
      <c r="K195" s="49"/>
      <c r="L195" s="49"/>
      <c r="M195" s="49"/>
      <c r="N195" s="49">
        <f t="shared" si="3"/>
        <v>700</v>
      </c>
      <c r="O195" s="49"/>
      <c r="P195" s="49"/>
      <c r="Q195" s="49"/>
      <c r="R195" s="49"/>
      <c r="S195" s="49"/>
      <c r="T195" s="49"/>
      <c r="U195" s="27" t="s">
        <v>376</v>
      </c>
      <c r="W195" s="28"/>
    </row>
    <row r="196" spans="1:23" ht="110.25" x14ac:dyDescent="0.25">
      <c r="A196" s="72">
        <v>184</v>
      </c>
      <c r="B196" s="76" t="s">
        <v>350</v>
      </c>
      <c r="C196" s="86" t="s">
        <v>500</v>
      </c>
      <c r="D196" s="78">
        <v>2000</v>
      </c>
      <c r="E196" s="49"/>
      <c r="F196" s="49"/>
      <c r="G196" s="49"/>
      <c r="H196" s="49"/>
      <c r="I196" s="78">
        <v>2000</v>
      </c>
      <c r="J196" s="49"/>
      <c r="K196" s="49"/>
      <c r="L196" s="49"/>
      <c r="M196" s="49"/>
      <c r="N196" s="49">
        <f t="shared" si="3"/>
        <v>2000</v>
      </c>
      <c r="O196" s="49"/>
      <c r="P196" s="49"/>
      <c r="Q196" s="49"/>
      <c r="R196" s="49"/>
      <c r="S196" s="49"/>
      <c r="T196" s="49"/>
      <c r="U196" s="27" t="s">
        <v>407</v>
      </c>
      <c r="W196" s="28"/>
    </row>
    <row r="197" spans="1:23" ht="63" x14ac:dyDescent="0.25">
      <c r="A197" s="19">
        <v>185</v>
      </c>
      <c r="B197" s="76" t="s">
        <v>350</v>
      </c>
      <c r="C197" s="86" t="s">
        <v>501</v>
      </c>
      <c r="D197" s="78">
        <v>710</v>
      </c>
      <c r="E197" s="49"/>
      <c r="F197" s="49"/>
      <c r="G197" s="49"/>
      <c r="H197" s="49"/>
      <c r="I197" s="78">
        <v>710</v>
      </c>
      <c r="J197" s="49"/>
      <c r="K197" s="49"/>
      <c r="L197" s="49"/>
      <c r="M197" s="49"/>
      <c r="N197" s="49">
        <f t="shared" si="3"/>
        <v>710</v>
      </c>
      <c r="O197" s="49"/>
      <c r="P197" s="49"/>
      <c r="Q197" s="49"/>
      <c r="R197" s="49"/>
      <c r="S197" s="49"/>
      <c r="T197" s="49"/>
      <c r="U197" s="27" t="s">
        <v>493</v>
      </c>
      <c r="W197" s="28"/>
    </row>
    <row r="198" spans="1:23" ht="110.25" x14ac:dyDescent="0.25">
      <c r="A198" s="72">
        <v>186</v>
      </c>
      <c r="B198" s="76" t="s">
        <v>350</v>
      </c>
      <c r="C198" s="86" t="s">
        <v>502</v>
      </c>
      <c r="D198" s="78">
        <v>1500</v>
      </c>
      <c r="E198" s="49"/>
      <c r="F198" s="49"/>
      <c r="G198" s="49"/>
      <c r="H198" s="49"/>
      <c r="I198" s="78">
        <v>1500</v>
      </c>
      <c r="J198" s="49"/>
      <c r="K198" s="49"/>
      <c r="L198" s="49"/>
      <c r="M198" s="49"/>
      <c r="N198" s="49">
        <f t="shared" si="3"/>
        <v>1500</v>
      </c>
      <c r="O198" s="49"/>
      <c r="P198" s="49"/>
      <c r="Q198" s="49"/>
      <c r="R198" s="49"/>
      <c r="S198" s="49"/>
      <c r="T198" s="49"/>
      <c r="U198" s="27" t="s">
        <v>376</v>
      </c>
      <c r="W198" s="28"/>
    </row>
    <row r="199" spans="1:23" ht="75" x14ac:dyDescent="0.25">
      <c r="A199" s="19">
        <v>187</v>
      </c>
      <c r="B199" s="76" t="s">
        <v>350</v>
      </c>
      <c r="C199" s="86" t="s">
        <v>503</v>
      </c>
      <c r="D199" s="78">
        <v>2000</v>
      </c>
      <c r="E199" s="49"/>
      <c r="F199" s="49"/>
      <c r="G199" s="49"/>
      <c r="H199" s="49"/>
      <c r="I199" s="78">
        <v>2000</v>
      </c>
      <c r="J199" s="49"/>
      <c r="K199" s="49"/>
      <c r="L199" s="49"/>
      <c r="M199" s="49"/>
      <c r="N199" s="49">
        <f t="shared" si="3"/>
        <v>2000</v>
      </c>
      <c r="O199" s="49"/>
      <c r="P199" s="49"/>
      <c r="Q199" s="49"/>
      <c r="R199" s="49"/>
      <c r="S199" s="49"/>
      <c r="T199" s="49"/>
      <c r="U199" s="49"/>
      <c r="W199" s="28"/>
    </row>
    <row r="200" spans="1:23" ht="110.25" x14ac:dyDescent="0.25">
      <c r="A200" s="72">
        <v>188</v>
      </c>
      <c r="B200" s="76" t="s">
        <v>350</v>
      </c>
      <c r="C200" s="86" t="s">
        <v>504</v>
      </c>
      <c r="D200" s="78">
        <v>2000</v>
      </c>
      <c r="E200" s="49"/>
      <c r="F200" s="49"/>
      <c r="G200" s="49"/>
      <c r="H200" s="49"/>
      <c r="I200" s="78">
        <v>2000</v>
      </c>
      <c r="J200" s="49"/>
      <c r="K200" s="49"/>
      <c r="L200" s="49"/>
      <c r="M200" s="49"/>
      <c r="N200" s="49">
        <f t="shared" si="3"/>
        <v>2000</v>
      </c>
      <c r="O200" s="49"/>
      <c r="P200" s="49"/>
      <c r="Q200" s="49"/>
      <c r="R200" s="49"/>
      <c r="S200" s="49"/>
      <c r="T200" s="49"/>
      <c r="U200" s="27" t="s">
        <v>505</v>
      </c>
      <c r="W200" s="28"/>
    </row>
    <row r="201" spans="1:23" ht="110.25" x14ac:dyDescent="0.25">
      <c r="A201" s="19">
        <v>189</v>
      </c>
      <c r="B201" s="76" t="s">
        <v>350</v>
      </c>
      <c r="C201" s="87" t="s">
        <v>506</v>
      </c>
      <c r="D201" s="78">
        <v>16617</v>
      </c>
      <c r="E201" s="49"/>
      <c r="F201" s="49">
        <v>16617</v>
      </c>
      <c r="G201" s="49"/>
      <c r="H201" s="49"/>
      <c r="I201" s="49"/>
      <c r="J201" s="49"/>
      <c r="K201" s="49"/>
      <c r="L201" s="49"/>
      <c r="M201" s="49"/>
      <c r="N201" s="49">
        <f t="shared" si="3"/>
        <v>16617</v>
      </c>
      <c r="O201" s="27" t="s">
        <v>507</v>
      </c>
      <c r="P201" s="49"/>
      <c r="Q201" s="49"/>
      <c r="R201" s="49"/>
      <c r="S201" s="49"/>
      <c r="T201" s="49"/>
      <c r="U201" s="27" t="s">
        <v>376</v>
      </c>
      <c r="W201" s="28"/>
    </row>
    <row r="202" spans="1:23" ht="31.5" x14ac:dyDescent="0.25">
      <c r="A202" s="72">
        <v>190</v>
      </c>
      <c r="B202" s="76" t="s">
        <v>350</v>
      </c>
      <c r="C202" s="87" t="s">
        <v>508</v>
      </c>
      <c r="D202" s="78">
        <v>3518</v>
      </c>
      <c r="E202" s="49"/>
      <c r="F202" s="49"/>
      <c r="G202" s="49"/>
      <c r="H202" s="49"/>
      <c r="I202" s="49"/>
      <c r="J202" s="78">
        <v>3518</v>
      </c>
      <c r="K202" s="49"/>
      <c r="L202" s="49"/>
      <c r="M202" s="49"/>
      <c r="N202" s="49">
        <f t="shared" si="3"/>
        <v>3518</v>
      </c>
      <c r="O202" s="49"/>
      <c r="P202" s="49"/>
      <c r="Q202" s="49"/>
      <c r="R202" s="49"/>
      <c r="S202" s="49"/>
      <c r="T202" s="49"/>
      <c r="U202" s="49"/>
      <c r="W202" s="28"/>
    </row>
    <row r="203" spans="1:23" x14ac:dyDescent="0.25">
      <c r="A203" s="19">
        <v>191</v>
      </c>
      <c r="B203" s="76" t="s">
        <v>350</v>
      </c>
      <c r="C203" s="87" t="s">
        <v>509</v>
      </c>
      <c r="D203" s="78">
        <v>10000</v>
      </c>
      <c r="E203" s="49"/>
      <c r="F203" s="49"/>
      <c r="G203" s="49"/>
      <c r="H203" s="49"/>
      <c r="I203" s="49"/>
      <c r="J203" s="78">
        <v>10000</v>
      </c>
      <c r="K203" s="49"/>
      <c r="L203" s="49"/>
      <c r="M203" s="49"/>
      <c r="N203" s="49">
        <f t="shared" si="3"/>
        <v>10000</v>
      </c>
      <c r="O203" s="49"/>
      <c r="P203" s="49"/>
      <c r="Q203" s="49"/>
      <c r="R203" s="49"/>
      <c r="S203" s="49"/>
      <c r="T203" s="49"/>
      <c r="U203" s="49"/>
      <c r="W203" s="28"/>
    </row>
    <row r="204" spans="1:23" ht="110.25" x14ac:dyDescent="0.25">
      <c r="A204" s="72">
        <v>192</v>
      </c>
      <c r="B204" s="76" t="s">
        <v>350</v>
      </c>
      <c r="C204" s="90" t="s">
        <v>510</v>
      </c>
      <c r="D204" s="78">
        <v>54070</v>
      </c>
      <c r="E204" s="49"/>
      <c r="F204" s="49"/>
      <c r="G204" s="49"/>
      <c r="H204" s="49"/>
      <c r="I204" s="49"/>
      <c r="J204" s="78">
        <v>54070</v>
      </c>
      <c r="K204" s="49"/>
      <c r="L204" s="49"/>
      <c r="M204" s="49"/>
      <c r="N204" s="49">
        <f t="shared" si="3"/>
        <v>54070</v>
      </c>
      <c r="O204" s="49"/>
      <c r="P204" s="49"/>
      <c r="Q204" s="49"/>
      <c r="R204" s="49"/>
      <c r="S204" s="49"/>
      <c r="T204" s="49"/>
      <c r="U204" s="27" t="s">
        <v>407</v>
      </c>
      <c r="W204" s="28"/>
    </row>
    <row r="205" spans="1:23" ht="110.25" x14ac:dyDescent="0.25">
      <c r="A205" s="19">
        <v>193</v>
      </c>
      <c r="B205" s="76" t="s">
        <v>350</v>
      </c>
      <c r="C205" s="90" t="s">
        <v>511</v>
      </c>
      <c r="D205" s="78">
        <v>28457</v>
      </c>
      <c r="E205" s="49"/>
      <c r="F205" s="49"/>
      <c r="G205" s="49"/>
      <c r="H205" s="49"/>
      <c r="I205" s="49"/>
      <c r="J205" s="78">
        <v>28457</v>
      </c>
      <c r="K205" s="49"/>
      <c r="L205" s="49"/>
      <c r="M205" s="49"/>
      <c r="N205" s="49">
        <f t="shared" si="3"/>
        <v>28457</v>
      </c>
      <c r="O205" s="49"/>
      <c r="P205" s="49"/>
      <c r="Q205" s="49"/>
      <c r="R205" s="49"/>
      <c r="S205" s="49"/>
      <c r="T205" s="49"/>
      <c r="U205" s="27" t="s">
        <v>407</v>
      </c>
      <c r="W205" s="28"/>
    </row>
    <row r="206" spans="1:23" ht="110.25" x14ac:dyDescent="0.25">
      <c r="A206" s="72">
        <v>194</v>
      </c>
      <c r="B206" s="76" t="s">
        <v>350</v>
      </c>
      <c r="C206" s="90" t="s">
        <v>512</v>
      </c>
      <c r="D206" s="78">
        <v>42685</v>
      </c>
      <c r="E206" s="49"/>
      <c r="F206" s="49"/>
      <c r="G206" s="49"/>
      <c r="H206" s="49"/>
      <c r="I206" s="49"/>
      <c r="J206" s="78">
        <v>42685</v>
      </c>
      <c r="K206" s="49"/>
      <c r="L206" s="49"/>
      <c r="M206" s="49"/>
      <c r="N206" s="49">
        <f t="shared" si="3"/>
        <v>42685</v>
      </c>
      <c r="O206" s="49"/>
      <c r="P206" s="49"/>
      <c r="Q206" s="49"/>
      <c r="R206" s="49"/>
      <c r="S206" s="49"/>
      <c r="T206" s="49"/>
      <c r="U206" s="27" t="s">
        <v>513</v>
      </c>
      <c r="W206" s="28"/>
    </row>
    <row r="207" spans="1:23" ht="78.75" x14ac:dyDescent="0.25">
      <c r="A207" s="19">
        <v>195</v>
      </c>
      <c r="B207" s="76" t="s">
        <v>350</v>
      </c>
      <c r="C207" s="90" t="s">
        <v>514</v>
      </c>
      <c r="D207" s="78">
        <v>142287</v>
      </c>
      <c r="E207" s="49"/>
      <c r="F207" s="49"/>
      <c r="G207" s="49"/>
      <c r="H207" s="49"/>
      <c r="I207" s="49"/>
      <c r="J207" s="78">
        <v>142287</v>
      </c>
      <c r="K207" s="49"/>
      <c r="L207" s="49"/>
      <c r="M207" s="49"/>
      <c r="N207" s="49">
        <f t="shared" si="3"/>
        <v>142287</v>
      </c>
      <c r="O207" s="49"/>
      <c r="P207" s="49"/>
      <c r="Q207" s="49"/>
      <c r="R207" s="49"/>
      <c r="S207" s="49"/>
      <c r="T207" s="49"/>
      <c r="U207" s="27" t="s">
        <v>515</v>
      </c>
      <c r="W207" s="28"/>
    </row>
    <row r="208" spans="1:23" ht="90" x14ac:dyDescent="0.25">
      <c r="A208" s="72">
        <v>196</v>
      </c>
      <c r="B208" s="76" t="s">
        <v>350</v>
      </c>
      <c r="C208" s="90" t="s">
        <v>516</v>
      </c>
      <c r="D208" s="78">
        <v>150000</v>
      </c>
      <c r="E208" s="49"/>
      <c r="F208" s="49"/>
      <c r="G208" s="49"/>
      <c r="H208" s="49"/>
      <c r="I208" s="49"/>
      <c r="J208" s="78">
        <v>150000</v>
      </c>
      <c r="K208" s="49"/>
      <c r="L208" s="49"/>
      <c r="M208" s="49"/>
      <c r="N208" s="49">
        <f t="shared" si="3"/>
        <v>150000</v>
      </c>
      <c r="O208" s="49"/>
      <c r="P208" s="49"/>
      <c r="Q208" s="49"/>
      <c r="R208" s="49"/>
      <c r="S208" s="49"/>
      <c r="T208" s="49"/>
      <c r="U208" s="27" t="s">
        <v>515</v>
      </c>
      <c r="W208" s="28"/>
    </row>
    <row r="209" spans="1:23" ht="110.25" x14ac:dyDescent="0.25">
      <c r="A209" s="19">
        <v>197</v>
      </c>
      <c r="B209" s="76" t="s">
        <v>130</v>
      </c>
      <c r="C209" s="90" t="s">
        <v>517</v>
      </c>
      <c r="D209" s="78">
        <v>12000</v>
      </c>
      <c r="E209" s="49"/>
      <c r="F209" s="49"/>
      <c r="G209" s="49"/>
      <c r="H209" s="49"/>
      <c r="I209" s="49"/>
      <c r="J209" s="78">
        <v>12000</v>
      </c>
      <c r="K209" s="49"/>
      <c r="L209" s="49"/>
      <c r="M209" s="49"/>
      <c r="N209" s="49">
        <f t="shared" si="3"/>
        <v>12000</v>
      </c>
      <c r="O209" s="49"/>
      <c r="P209" s="49"/>
      <c r="Q209" s="49"/>
      <c r="R209" s="49"/>
      <c r="S209" s="49"/>
      <c r="T209" s="49"/>
      <c r="U209" s="27" t="s">
        <v>376</v>
      </c>
      <c r="W209" s="28"/>
    </row>
    <row r="210" spans="1:23" ht="110.25" x14ac:dyDescent="0.25">
      <c r="A210" s="72">
        <v>198</v>
      </c>
      <c r="B210" s="76" t="s">
        <v>130</v>
      </c>
      <c r="C210" s="90" t="s">
        <v>518</v>
      </c>
      <c r="D210" s="78">
        <v>11800</v>
      </c>
      <c r="E210" s="49"/>
      <c r="F210" s="49"/>
      <c r="G210" s="49"/>
      <c r="H210" s="49"/>
      <c r="I210" s="49">
        <v>11800</v>
      </c>
      <c r="J210" s="49"/>
      <c r="K210" s="49"/>
      <c r="L210" s="49"/>
      <c r="M210" s="49"/>
      <c r="N210" s="49">
        <f t="shared" ref="N210:N229" si="4">SUM(E210:M210)</f>
        <v>11800</v>
      </c>
      <c r="O210" s="49"/>
      <c r="P210" s="49"/>
      <c r="Q210" s="49"/>
      <c r="R210" s="49"/>
      <c r="S210" s="49"/>
      <c r="T210" s="49"/>
      <c r="U210" s="27" t="s">
        <v>376</v>
      </c>
      <c r="W210" s="28"/>
    </row>
    <row r="211" spans="1:23" ht="63" x14ac:dyDescent="0.25">
      <c r="A211" s="19">
        <v>199</v>
      </c>
      <c r="B211" s="76" t="s">
        <v>130</v>
      </c>
      <c r="C211" s="90" t="s">
        <v>519</v>
      </c>
      <c r="D211" s="78">
        <v>6000</v>
      </c>
      <c r="E211" s="49"/>
      <c r="F211" s="49"/>
      <c r="G211" s="49"/>
      <c r="H211" s="49"/>
      <c r="I211" s="49"/>
      <c r="J211" s="49">
        <v>6000</v>
      </c>
      <c r="K211" s="49"/>
      <c r="L211" s="49"/>
      <c r="M211" s="49"/>
      <c r="N211" s="49">
        <f t="shared" si="4"/>
        <v>6000</v>
      </c>
      <c r="O211" s="49"/>
      <c r="P211" s="49"/>
      <c r="Q211" s="49"/>
      <c r="R211" s="49"/>
      <c r="S211" s="49"/>
      <c r="T211" s="49"/>
      <c r="U211" s="27" t="s">
        <v>520</v>
      </c>
      <c r="W211" s="28"/>
    </row>
    <row r="212" spans="1:23" ht="63" x14ac:dyDescent="0.25">
      <c r="A212" s="72">
        <v>200</v>
      </c>
      <c r="B212" s="76" t="s">
        <v>130</v>
      </c>
      <c r="C212" s="90" t="s">
        <v>521</v>
      </c>
      <c r="D212" s="78">
        <v>15000</v>
      </c>
      <c r="E212" s="49"/>
      <c r="F212" s="49"/>
      <c r="G212" s="49"/>
      <c r="H212" s="49"/>
      <c r="I212" s="49">
        <v>15000</v>
      </c>
      <c r="J212" s="49"/>
      <c r="K212" s="49"/>
      <c r="L212" s="49"/>
      <c r="M212" s="49"/>
      <c r="N212" s="49">
        <f t="shared" si="4"/>
        <v>15000</v>
      </c>
      <c r="O212" s="49"/>
      <c r="P212" s="49"/>
      <c r="Q212" s="49"/>
      <c r="R212" s="49"/>
      <c r="S212" s="49"/>
      <c r="T212" s="49"/>
      <c r="U212" s="27" t="s">
        <v>522</v>
      </c>
      <c r="W212" s="28"/>
    </row>
    <row r="213" spans="1:23" ht="63" x14ac:dyDescent="0.25">
      <c r="A213" s="19">
        <v>201</v>
      </c>
      <c r="B213" s="76" t="s">
        <v>157</v>
      </c>
      <c r="C213" s="82" t="s">
        <v>523</v>
      </c>
      <c r="D213" s="78">
        <v>2800</v>
      </c>
      <c r="E213" s="49"/>
      <c r="F213" s="49">
        <v>2800</v>
      </c>
      <c r="G213" s="49"/>
      <c r="H213" s="49"/>
      <c r="I213" s="49"/>
      <c r="J213" s="78"/>
      <c r="K213" s="49"/>
      <c r="L213" s="49"/>
      <c r="M213" s="49"/>
      <c r="N213" s="49">
        <f t="shared" si="4"/>
        <v>2800</v>
      </c>
      <c r="O213" s="49"/>
      <c r="P213" s="49"/>
      <c r="Q213" s="49"/>
      <c r="R213" s="49"/>
      <c r="S213" s="49"/>
      <c r="T213" s="49"/>
      <c r="U213" s="27" t="s">
        <v>522</v>
      </c>
      <c r="W213" s="28"/>
    </row>
    <row r="214" spans="1:23" ht="63" x14ac:dyDescent="0.25">
      <c r="A214" s="72">
        <v>202</v>
      </c>
      <c r="B214" s="76" t="s">
        <v>157</v>
      </c>
      <c r="C214" s="82" t="s">
        <v>524</v>
      </c>
      <c r="D214" s="78">
        <v>25514</v>
      </c>
      <c r="E214" s="49"/>
      <c r="F214" s="49"/>
      <c r="G214" s="49"/>
      <c r="H214" s="49"/>
      <c r="I214" s="49"/>
      <c r="J214" s="49">
        <v>25514</v>
      </c>
      <c r="K214" s="49"/>
      <c r="L214" s="49"/>
      <c r="M214" s="49"/>
      <c r="N214" s="49">
        <f t="shared" si="4"/>
        <v>25514</v>
      </c>
      <c r="O214" s="49"/>
      <c r="P214" s="49"/>
      <c r="Q214" s="49"/>
      <c r="R214" s="49"/>
      <c r="S214" s="49"/>
      <c r="T214" s="49"/>
      <c r="U214" s="27" t="s">
        <v>522</v>
      </c>
      <c r="W214" s="28"/>
    </row>
    <row r="215" spans="1:23" ht="63" x14ac:dyDescent="0.25">
      <c r="A215" s="19">
        <v>203</v>
      </c>
      <c r="B215" s="76" t="s">
        <v>157</v>
      </c>
      <c r="C215" s="82" t="s">
        <v>524</v>
      </c>
      <c r="D215" s="78">
        <v>6486</v>
      </c>
      <c r="E215" s="49"/>
      <c r="F215" s="49"/>
      <c r="G215" s="49"/>
      <c r="H215" s="49"/>
      <c r="I215" s="49">
        <v>6486</v>
      </c>
      <c r="J215" s="49"/>
      <c r="K215" s="49"/>
      <c r="L215" s="49"/>
      <c r="M215" s="49"/>
      <c r="N215" s="49">
        <f t="shared" si="4"/>
        <v>6486</v>
      </c>
      <c r="O215" s="49"/>
      <c r="P215" s="49"/>
      <c r="Q215" s="49"/>
      <c r="R215" s="49"/>
      <c r="S215" s="49"/>
      <c r="T215" s="49"/>
      <c r="U215" s="27" t="s">
        <v>522</v>
      </c>
      <c r="W215" s="28"/>
    </row>
    <row r="216" spans="1:23" ht="63" x14ac:dyDescent="0.25">
      <c r="A216" s="72">
        <v>204</v>
      </c>
      <c r="B216" s="76" t="s">
        <v>157</v>
      </c>
      <c r="C216" s="82" t="s">
        <v>525</v>
      </c>
      <c r="D216" s="78">
        <v>27000</v>
      </c>
      <c r="E216" s="49"/>
      <c r="F216" s="49"/>
      <c r="G216" s="49"/>
      <c r="H216" s="49"/>
      <c r="I216" s="49"/>
      <c r="J216" s="49">
        <v>27000</v>
      </c>
      <c r="K216" s="49"/>
      <c r="L216" s="49"/>
      <c r="M216" s="49"/>
      <c r="N216" s="49">
        <f t="shared" si="4"/>
        <v>27000</v>
      </c>
      <c r="O216" s="49"/>
      <c r="P216" s="49"/>
      <c r="Q216" s="49"/>
      <c r="R216" s="49"/>
      <c r="S216" s="49"/>
      <c r="T216" s="49"/>
      <c r="U216" s="27" t="s">
        <v>522</v>
      </c>
      <c r="W216" s="28"/>
    </row>
    <row r="217" spans="1:23" ht="63" x14ac:dyDescent="0.25">
      <c r="A217" s="19">
        <v>205</v>
      </c>
      <c r="B217" s="76" t="s">
        <v>157</v>
      </c>
      <c r="C217" s="82" t="s">
        <v>526</v>
      </c>
      <c r="D217" s="78">
        <v>4800</v>
      </c>
      <c r="E217" s="49"/>
      <c r="F217" s="49"/>
      <c r="G217" s="49"/>
      <c r="H217" s="49"/>
      <c r="I217" s="49">
        <v>4800</v>
      </c>
      <c r="J217" s="49"/>
      <c r="K217" s="49"/>
      <c r="L217" s="49"/>
      <c r="M217" s="49"/>
      <c r="N217" s="49">
        <f t="shared" si="4"/>
        <v>4800</v>
      </c>
      <c r="O217" s="49"/>
      <c r="P217" s="49"/>
      <c r="Q217" s="49"/>
      <c r="R217" s="49"/>
      <c r="S217" s="49"/>
      <c r="T217" s="49"/>
      <c r="U217" s="27" t="s">
        <v>527</v>
      </c>
      <c r="W217" s="28"/>
    </row>
    <row r="218" spans="1:23" ht="63" x14ac:dyDescent="0.25">
      <c r="A218" s="72">
        <v>206</v>
      </c>
      <c r="B218" s="76" t="s">
        <v>157</v>
      </c>
      <c r="C218" s="82" t="s">
        <v>528</v>
      </c>
      <c r="D218" s="78">
        <v>5000</v>
      </c>
      <c r="E218" s="49"/>
      <c r="F218" s="49"/>
      <c r="G218" s="49"/>
      <c r="H218" s="49"/>
      <c r="I218" s="49"/>
      <c r="J218" s="49">
        <v>5000</v>
      </c>
      <c r="K218" s="49"/>
      <c r="L218" s="49"/>
      <c r="M218" s="49"/>
      <c r="N218" s="49">
        <f t="shared" si="4"/>
        <v>5000</v>
      </c>
      <c r="O218" s="49"/>
      <c r="P218" s="49"/>
      <c r="Q218" s="49"/>
      <c r="R218" s="49"/>
      <c r="S218" s="49"/>
      <c r="T218" s="49"/>
      <c r="U218" s="27" t="s">
        <v>497</v>
      </c>
      <c r="W218" s="28"/>
    </row>
    <row r="219" spans="1:23" ht="63" x14ac:dyDescent="0.25">
      <c r="A219" s="19">
        <v>207</v>
      </c>
      <c r="B219" s="76" t="s">
        <v>157</v>
      </c>
      <c r="C219" s="82" t="s">
        <v>529</v>
      </c>
      <c r="D219" s="78">
        <v>4000</v>
      </c>
      <c r="E219" s="49"/>
      <c r="F219" s="49"/>
      <c r="G219" s="49"/>
      <c r="H219" s="49"/>
      <c r="I219" s="49">
        <v>4000</v>
      </c>
      <c r="J219" s="49"/>
      <c r="K219" s="49"/>
      <c r="L219" s="49"/>
      <c r="M219" s="49"/>
      <c r="N219" s="49">
        <f t="shared" si="4"/>
        <v>4000</v>
      </c>
      <c r="O219" s="49"/>
      <c r="P219" s="49"/>
      <c r="Q219" s="49"/>
      <c r="R219" s="49"/>
      <c r="S219" s="49"/>
      <c r="T219" s="49"/>
      <c r="U219" s="27" t="s">
        <v>477</v>
      </c>
      <c r="W219" s="28"/>
    </row>
    <row r="220" spans="1:23" ht="63" x14ac:dyDescent="0.25">
      <c r="A220" s="72">
        <v>208</v>
      </c>
      <c r="B220" s="76" t="s">
        <v>157</v>
      </c>
      <c r="C220" s="82" t="s">
        <v>530</v>
      </c>
      <c r="D220" s="78">
        <v>22390</v>
      </c>
      <c r="E220" s="49"/>
      <c r="F220" s="49"/>
      <c r="G220" s="49"/>
      <c r="H220" s="49"/>
      <c r="I220" s="49"/>
      <c r="J220" s="78">
        <v>22390</v>
      </c>
      <c r="K220" s="49"/>
      <c r="L220" s="49"/>
      <c r="M220" s="49"/>
      <c r="N220" s="49">
        <f t="shared" si="4"/>
        <v>22390</v>
      </c>
      <c r="O220" s="49"/>
      <c r="P220" s="49"/>
      <c r="Q220" s="49"/>
      <c r="R220" s="49"/>
      <c r="S220" s="49"/>
      <c r="T220" s="49"/>
      <c r="U220" s="27" t="s">
        <v>477</v>
      </c>
      <c r="W220" s="28"/>
    </row>
    <row r="221" spans="1:23" ht="63" x14ac:dyDescent="0.25">
      <c r="A221" s="19">
        <v>209</v>
      </c>
      <c r="B221" s="76" t="s">
        <v>157</v>
      </c>
      <c r="C221" s="82" t="s">
        <v>531</v>
      </c>
      <c r="D221" s="78">
        <v>6983</v>
      </c>
      <c r="E221" s="49"/>
      <c r="F221" s="49"/>
      <c r="G221" s="49"/>
      <c r="H221" s="49"/>
      <c r="I221" s="49"/>
      <c r="J221" s="78">
        <v>6983</v>
      </c>
      <c r="K221" s="49"/>
      <c r="L221" s="49"/>
      <c r="M221" s="49"/>
      <c r="N221" s="49">
        <f t="shared" si="4"/>
        <v>6983</v>
      </c>
      <c r="O221" s="49"/>
      <c r="P221" s="49"/>
      <c r="Q221" s="49"/>
      <c r="R221" s="49"/>
      <c r="S221" s="49"/>
      <c r="T221" s="49"/>
      <c r="U221" s="27" t="s">
        <v>477</v>
      </c>
      <c r="W221" s="28"/>
    </row>
    <row r="222" spans="1:23" ht="63" x14ac:dyDescent="0.25">
      <c r="A222" s="72">
        <v>210</v>
      </c>
      <c r="B222" s="76" t="s">
        <v>157</v>
      </c>
      <c r="C222" s="82" t="s">
        <v>531</v>
      </c>
      <c r="D222" s="78">
        <v>11717</v>
      </c>
      <c r="E222" s="49"/>
      <c r="F222" s="49"/>
      <c r="G222" s="49"/>
      <c r="H222" s="49"/>
      <c r="I222" s="78">
        <v>11717</v>
      </c>
      <c r="J222" s="49"/>
      <c r="K222" s="49"/>
      <c r="L222" s="49"/>
      <c r="M222" s="49"/>
      <c r="N222" s="49">
        <f t="shared" si="4"/>
        <v>11717</v>
      </c>
      <c r="O222" s="49"/>
      <c r="P222" s="49"/>
      <c r="Q222" s="49"/>
      <c r="R222" s="49"/>
      <c r="S222" s="49"/>
      <c r="T222" s="49"/>
      <c r="U222" s="27" t="s">
        <v>477</v>
      </c>
      <c r="W222" s="28"/>
    </row>
    <row r="223" spans="1:23" ht="63" x14ac:dyDescent="0.25">
      <c r="A223" s="19">
        <v>211</v>
      </c>
      <c r="B223" s="76" t="s">
        <v>157</v>
      </c>
      <c r="C223" s="82" t="s">
        <v>532</v>
      </c>
      <c r="D223" s="78">
        <v>9000</v>
      </c>
      <c r="E223" s="49"/>
      <c r="F223" s="49"/>
      <c r="G223" s="49"/>
      <c r="H223" s="49"/>
      <c r="I223" s="78">
        <v>9000</v>
      </c>
      <c r="J223" s="49"/>
      <c r="K223" s="49"/>
      <c r="L223" s="49"/>
      <c r="M223" s="49"/>
      <c r="N223" s="49">
        <f t="shared" si="4"/>
        <v>9000</v>
      </c>
      <c r="O223" s="49"/>
      <c r="P223" s="49"/>
      <c r="Q223" s="49"/>
      <c r="R223" s="49"/>
      <c r="S223" s="49"/>
      <c r="T223" s="49"/>
      <c r="U223" s="27" t="s">
        <v>477</v>
      </c>
      <c r="W223" s="28"/>
    </row>
    <row r="224" spans="1:23" ht="110.25" x14ac:dyDescent="0.25">
      <c r="A224" s="72">
        <v>212</v>
      </c>
      <c r="B224" s="49" t="s">
        <v>372</v>
      </c>
      <c r="C224" s="27" t="s">
        <v>533</v>
      </c>
      <c r="D224" s="69">
        <v>24200</v>
      </c>
      <c r="E224" s="49"/>
      <c r="F224" s="49"/>
      <c r="G224" s="49"/>
      <c r="H224" s="49"/>
      <c r="I224" s="69">
        <v>24200</v>
      </c>
      <c r="J224" s="49"/>
      <c r="K224" s="49"/>
      <c r="L224" s="49"/>
      <c r="M224" s="49"/>
      <c r="N224" s="49">
        <f t="shared" si="4"/>
        <v>24200</v>
      </c>
      <c r="O224" s="49"/>
      <c r="P224" s="49"/>
      <c r="Q224" s="49"/>
      <c r="R224" s="49"/>
      <c r="S224" s="49"/>
      <c r="T224" s="49"/>
      <c r="U224" s="27" t="s">
        <v>376</v>
      </c>
      <c r="W224" s="28"/>
    </row>
    <row r="225" spans="1:23" ht="110.25" x14ac:dyDescent="0.25">
      <c r="A225" s="19">
        <v>213</v>
      </c>
      <c r="B225" s="76" t="s">
        <v>372</v>
      </c>
      <c r="C225" s="87" t="s">
        <v>534</v>
      </c>
      <c r="D225" s="78">
        <v>10000</v>
      </c>
      <c r="E225" s="49"/>
      <c r="F225" s="49"/>
      <c r="G225" s="49"/>
      <c r="H225" s="49"/>
      <c r="I225" s="78">
        <v>10000</v>
      </c>
      <c r="J225" s="49"/>
      <c r="K225" s="49"/>
      <c r="L225" s="49"/>
      <c r="M225" s="49"/>
      <c r="N225" s="49">
        <f t="shared" si="4"/>
        <v>10000</v>
      </c>
      <c r="O225" s="49"/>
      <c r="P225" s="49"/>
      <c r="Q225" s="49"/>
      <c r="R225" s="49"/>
      <c r="S225" s="49"/>
      <c r="T225" s="49"/>
      <c r="U225" s="27" t="s">
        <v>376</v>
      </c>
      <c r="W225" s="28"/>
    </row>
    <row r="226" spans="1:23" ht="110.25" x14ac:dyDescent="0.25">
      <c r="A226" s="72">
        <v>214</v>
      </c>
      <c r="B226" s="76" t="s">
        <v>372</v>
      </c>
      <c r="C226" s="87" t="s">
        <v>535</v>
      </c>
      <c r="D226" s="78">
        <v>3500</v>
      </c>
      <c r="E226" s="49"/>
      <c r="F226" s="49"/>
      <c r="G226" s="49"/>
      <c r="H226" s="49"/>
      <c r="I226" s="78">
        <v>3500</v>
      </c>
      <c r="J226" s="49"/>
      <c r="K226" s="49"/>
      <c r="L226" s="49"/>
      <c r="M226" s="49"/>
      <c r="N226" s="49">
        <f t="shared" si="4"/>
        <v>3500</v>
      </c>
      <c r="O226" s="49"/>
      <c r="P226" s="49"/>
      <c r="Q226" s="49"/>
      <c r="R226" s="49"/>
      <c r="S226" s="49"/>
      <c r="T226" s="49"/>
      <c r="U226" s="27" t="s">
        <v>376</v>
      </c>
      <c r="W226" s="28"/>
    </row>
    <row r="227" spans="1:23" ht="110.25" x14ac:dyDescent="0.25">
      <c r="A227" s="19">
        <v>215</v>
      </c>
      <c r="B227" s="76" t="s">
        <v>372</v>
      </c>
      <c r="C227" s="87" t="s">
        <v>536</v>
      </c>
      <c r="D227" s="78">
        <v>1500</v>
      </c>
      <c r="E227" s="49"/>
      <c r="F227" s="49"/>
      <c r="G227" s="49"/>
      <c r="H227" s="49"/>
      <c r="I227" s="78">
        <v>1500</v>
      </c>
      <c r="J227" s="49"/>
      <c r="K227" s="49"/>
      <c r="L227" s="49"/>
      <c r="M227" s="49"/>
      <c r="N227" s="49">
        <f t="shared" si="4"/>
        <v>1500</v>
      </c>
      <c r="O227" s="49"/>
      <c r="P227" s="49"/>
      <c r="Q227" s="49"/>
      <c r="R227" s="49"/>
      <c r="S227" s="49"/>
      <c r="T227" s="49"/>
      <c r="U227" s="27" t="s">
        <v>376</v>
      </c>
      <c r="W227" s="28"/>
    </row>
    <row r="228" spans="1:23" ht="63" x14ac:dyDescent="0.25">
      <c r="A228" s="72">
        <v>216</v>
      </c>
      <c r="B228" s="76" t="s">
        <v>372</v>
      </c>
      <c r="C228" s="87" t="s">
        <v>537</v>
      </c>
      <c r="D228" s="78">
        <v>5500</v>
      </c>
      <c r="E228" s="49"/>
      <c r="F228" s="49"/>
      <c r="G228" s="49"/>
      <c r="H228" s="49"/>
      <c r="I228" s="78">
        <v>5500</v>
      </c>
      <c r="J228" s="49"/>
      <c r="K228" s="49"/>
      <c r="L228" s="49"/>
      <c r="M228" s="49"/>
      <c r="N228" s="49">
        <f t="shared" si="4"/>
        <v>5500</v>
      </c>
      <c r="O228" s="49"/>
      <c r="P228" s="49"/>
      <c r="Q228" s="49"/>
      <c r="R228" s="49"/>
      <c r="S228" s="49"/>
      <c r="T228" s="49"/>
      <c r="U228" s="27" t="s">
        <v>497</v>
      </c>
      <c r="W228" s="28"/>
    </row>
    <row r="229" spans="1:23" ht="63" x14ac:dyDescent="0.25">
      <c r="A229" s="19">
        <v>217</v>
      </c>
      <c r="B229" s="76" t="s">
        <v>372</v>
      </c>
      <c r="C229" s="87" t="s">
        <v>538</v>
      </c>
      <c r="D229" s="78">
        <v>4500</v>
      </c>
      <c r="E229" s="49"/>
      <c r="F229" s="49"/>
      <c r="G229" s="49"/>
      <c r="H229" s="49"/>
      <c r="I229" s="78">
        <v>4500</v>
      </c>
      <c r="J229" s="49"/>
      <c r="K229" s="49"/>
      <c r="L229" s="49"/>
      <c r="M229" s="49"/>
      <c r="N229" s="49">
        <f t="shared" si="4"/>
        <v>4500</v>
      </c>
      <c r="O229" s="49"/>
      <c r="P229" s="49"/>
      <c r="Q229" s="49"/>
      <c r="R229" s="49"/>
      <c r="S229" s="49"/>
      <c r="T229" s="49"/>
      <c r="U229" s="27" t="s">
        <v>539</v>
      </c>
      <c r="W229" s="28"/>
    </row>
    <row r="230" spans="1:23" x14ac:dyDescent="0.25">
      <c r="A230" s="19"/>
      <c r="B230" s="49"/>
      <c r="C230" s="96" t="s">
        <v>540</v>
      </c>
      <c r="D230" s="67">
        <f t="shared" ref="D230:N230" si="5">SUM(D124:D229)</f>
        <v>1564135</v>
      </c>
      <c r="E230" s="67">
        <f t="shared" si="5"/>
        <v>0</v>
      </c>
      <c r="F230" s="67">
        <f t="shared" si="5"/>
        <v>38417</v>
      </c>
      <c r="G230" s="67">
        <f t="shared" si="5"/>
        <v>0</v>
      </c>
      <c r="H230" s="67">
        <f t="shared" si="5"/>
        <v>42690</v>
      </c>
      <c r="I230" s="67">
        <f t="shared" si="5"/>
        <v>430091</v>
      </c>
      <c r="J230" s="67">
        <f t="shared" si="5"/>
        <v>1052937</v>
      </c>
      <c r="K230" s="67">
        <f t="shared" si="5"/>
        <v>0</v>
      </c>
      <c r="L230" s="67">
        <f t="shared" si="5"/>
        <v>0</v>
      </c>
      <c r="M230" s="67">
        <f t="shared" si="5"/>
        <v>0</v>
      </c>
      <c r="N230" s="67">
        <f t="shared" si="5"/>
        <v>1564135</v>
      </c>
      <c r="O230" s="49"/>
      <c r="P230" s="49"/>
      <c r="Q230" s="49"/>
      <c r="R230" s="49"/>
      <c r="S230" s="49"/>
      <c r="T230" s="27"/>
      <c r="U230" s="27"/>
      <c r="W230" s="28"/>
    </row>
    <row r="231" spans="1:23" ht="20.25" x14ac:dyDescent="0.3">
      <c r="A231" s="97"/>
      <c r="B231" s="49"/>
      <c r="C231" s="17" t="s">
        <v>41</v>
      </c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49"/>
      <c r="O231" s="49"/>
      <c r="P231" s="49"/>
      <c r="Q231" s="49"/>
      <c r="R231" s="49"/>
      <c r="S231" s="49"/>
      <c r="T231" s="49"/>
      <c r="U231" s="27"/>
      <c r="W231" s="28"/>
    </row>
    <row r="232" spans="1:23" ht="63" x14ac:dyDescent="0.25">
      <c r="A232" s="97">
        <v>218</v>
      </c>
      <c r="B232" s="76" t="s">
        <v>41</v>
      </c>
      <c r="C232" s="77" t="s">
        <v>541</v>
      </c>
      <c r="D232" s="78">
        <v>10000</v>
      </c>
      <c r="E232" s="49"/>
      <c r="F232" s="49"/>
      <c r="G232" s="49"/>
      <c r="H232" s="49"/>
      <c r="I232" s="98">
        <v>10000</v>
      </c>
      <c r="J232" s="49"/>
      <c r="K232" s="49"/>
      <c r="L232" s="49"/>
      <c r="M232" s="49"/>
      <c r="N232" s="49">
        <f>SUM(E232:J232)</f>
        <v>10000</v>
      </c>
      <c r="O232" s="49"/>
      <c r="P232" s="49"/>
      <c r="Q232" s="49"/>
      <c r="R232" s="49"/>
      <c r="S232" s="49"/>
      <c r="T232" s="49"/>
      <c r="U232" s="27" t="s">
        <v>539</v>
      </c>
      <c r="W232" s="28"/>
    </row>
    <row r="233" spans="1:23" ht="63" x14ac:dyDescent="0.25">
      <c r="A233" s="97">
        <v>219</v>
      </c>
      <c r="B233" s="76" t="s">
        <v>41</v>
      </c>
      <c r="C233" s="77" t="s">
        <v>542</v>
      </c>
      <c r="D233" s="78">
        <v>9254</v>
      </c>
      <c r="E233" s="49"/>
      <c r="F233" s="49"/>
      <c r="G233" s="49"/>
      <c r="H233" s="49"/>
      <c r="I233" s="98">
        <v>9254</v>
      </c>
      <c r="J233" s="49"/>
      <c r="K233" s="49"/>
      <c r="L233" s="49"/>
      <c r="M233" s="49"/>
      <c r="N233" s="49">
        <f t="shared" ref="N233:N261" si="6">SUM(E233:J233)</f>
        <v>9254</v>
      </c>
      <c r="O233" s="49"/>
      <c r="P233" s="49"/>
      <c r="Q233" s="49"/>
      <c r="R233" s="49"/>
      <c r="S233" s="49"/>
      <c r="T233" s="49"/>
      <c r="U233" s="27" t="s">
        <v>539</v>
      </c>
      <c r="W233" s="28"/>
    </row>
    <row r="234" spans="1:23" ht="30" x14ac:dyDescent="0.25">
      <c r="A234" s="97">
        <v>220</v>
      </c>
      <c r="B234" s="76" t="s">
        <v>41</v>
      </c>
      <c r="C234" s="77" t="s">
        <v>543</v>
      </c>
      <c r="D234" s="78">
        <v>2000</v>
      </c>
      <c r="E234" s="49"/>
      <c r="F234" s="49">
        <v>2000</v>
      </c>
      <c r="G234" s="49"/>
      <c r="H234" s="49"/>
      <c r="I234" s="98"/>
      <c r="J234" s="49"/>
      <c r="K234" s="49"/>
      <c r="L234" s="49"/>
      <c r="M234" s="49"/>
      <c r="N234" s="49">
        <f t="shared" si="6"/>
        <v>2000</v>
      </c>
      <c r="O234" s="49"/>
      <c r="P234" s="49"/>
      <c r="Q234" s="49"/>
      <c r="R234" s="49"/>
      <c r="S234" s="49"/>
      <c r="T234" s="49"/>
      <c r="U234" s="27"/>
      <c r="W234" s="28"/>
    </row>
    <row r="235" spans="1:23" ht="110.25" x14ac:dyDescent="0.25">
      <c r="A235" s="97">
        <v>221</v>
      </c>
      <c r="B235" s="76" t="s">
        <v>41</v>
      </c>
      <c r="C235" s="77" t="s">
        <v>544</v>
      </c>
      <c r="D235" s="78">
        <v>3000</v>
      </c>
      <c r="E235" s="49"/>
      <c r="F235" s="49"/>
      <c r="G235" s="49"/>
      <c r="H235" s="49"/>
      <c r="I235" s="98">
        <v>3000</v>
      </c>
      <c r="J235" s="49"/>
      <c r="K235" s="49"/>
      <c r="L235" s="49"/>
      <c r="M235" s="49"/>
      <c r="N235" s="49">
        <f t="shared" si="6"/>
        <v>3000</v>
      </c>
      <c r="O235" s="49"/>
      <c r="P235" s="49"/>
      <c r="Q235" s="49"/>
      <c r="R235" s="49"/>
      <c r="S235" s="49"/>
      <c r="T235" s="49"/>
      <c r="U235" s="27" t="s">
        <v>376</v>
      </c>
      <c r="W235" s="28"/>
    </row>
    <row r="236" spans="1:23" ht="110.25" x14ac:dyDescent="0.25">
      <c r="A236" s="97">
        <v>222</v>
      </c>
      <c r="B236" s="76" t="s">
        <v>41</v>
      </c>
      <c r="C236" s="77" t="s">
        <v>545</v>
      </c>
      <c r="D236" s="78">
        <v>2537</v>
      </c>
      <c r="E236" s="49"/>
      <c r="F236" s="49"/>
      <c r="G236" s="49"/>
      <c r="H236" s="49"/>
      <c r="I236" s="98">
        <v>2537</v>
      </c>
      <c r="J236" s="49"/>
      <c r="K236" s="49"/>
      <c r="L236" s="49"/>
      <c r="M236" s="49"/>
      <c r="N236" s="49">
        <f t="shared" si="6"/>
        <v>2537</v>
      </c>
      <c r="O236" s="49"/>
      <c r="P236" s="49"/>
      <c r="Q236" s="49"/>
      <c r="R236" s="49"/>
      <c r="S236" s="49"/>
      <c r="T236" s="49"/>
      <c r="U236" s="27" t="s">
        <v>376</v>
      </c>
      <c r="W236" s="28"/>
    </row>
    <row r="237" spans="1:23" ht="126" x14ac:dyDescent="0.25">
      <c r="A237" s="97">
        <v>223</v>
      </c>
      <c r="B237" s="76" t="s">
        <v>41</v>
      </c>
      <c r="C237" s="77" t="s">
        <v>546</v>
      </c>
      <c r="D237" s="78">
        <v>1000</v>
      </c>
      <c r="E237" s="49"/>
      <c r="F237" s="49"/>
      <c r="G237" s="49"/>
      <c r="H237" s="49"/>
      <c r="I237" s="98">
        <v>1000</v>
      </c>
      <c r="J237" s="49"/>
      <c r="K237" s="49"/>
      <c r="L237" s="49"/>
      <c r="M237" s="49"/>
      <c r="N237" s="49">
        <f t="shared" si="6"/>
        <v>1000</v>
      </c>
      <c r="O237" s="49"/>
      <c r="P237" s="49"/>
      <c r="Q237" s="49"/>
      <c r="R237" s="49"/>
      <c r="S237" s="49"/>
      <c r="T237" s="49"/>
      <c r="U237" s="27" t="s">
        <v>547</v>
      </c>
      <c r="W237" s="28"/>
    </row>
    <row r="238" spans="1:23" ht="110.25" x14ac:dyDescent="0.25">
      <c r="A238" s="97">
        <v>224</v>
      </c>
      <c r="B238" s="76" t="s">
        <v>41</v>
      </c>
      <c r="C238" s="77" t="s">
        <v>548</v>
      </c>
      <c r="D238" s="78">
        <v>4000</v>
      </c>
      <c r="E238" s="49"/>
      <c r="F238" s="49"/>
      <c r="G238" s="49"/>
      <c r="H238" s="49"/>
      <c r="I238" s="98">
        <v>4000</v>
      </c>
      <c r="J238" s="49"/>
      <c r="K238" s="49"/>
      <c r="L238" s="49"/>
      <c r="M238" s="49"/>
      <c r="N238" s="49">
        <f t="shared" si="6"/>
        <v>4000</v>
      </c>
      <c r="O238" s="49"/>
      <c r="P238" s="49"/>
      <c r="Q238" s="49"/>
      <c r="R238" s="49"/>
      <c r="S238" s="49"/>
      <c r="T238" s="49"/>
      <c r="U238" s="27" t="s">
        <v>549</v>
      </c>
      <c r="W238" s="28"/>
    </row>
    <row r="239" spans="1:23" x14ac:dyDescent="0.25">
      <c r="A239" s="97">
        <v>225</v>
      </c>
      <c r="B239" s="76" t="s">
        <v>41</v>
      </c>
      <c r="C239" s="68" t="s">
        <v>550</v>
      </c>
      <c r="D239" s="78">
        <v>351</v>
      </c>
      <c r="E239" s="49"/>
      <c r="F239" s="49"/>
      <c r="G239" s="49"/>
      <c r="H239" s="49"/>
      <c r="I239" s="98">
        <v>351</v>
      </c>
      <c r="J239" s="49"/>
      <c r="K239" s="49"/>
      <c r="L239" s="49"/>
      <c r="M239" s="49"/>
      <c r="N239" s="49">
        <f t="shared" si="6"/>
        <v>351</v>
      </c>
      <c r="O239" s="49"/>
      <c r="P239" s="49"/>
      <c r="Q239" s="49"/>
      <c r="R239" s="49"/>
      <c r="S239" s="49"/>
      <c r="T239" s="49"/>
      <c r="U239" s="27"/>
      <c r="W239" s="28"/>
    </row>
    <row r="240" spans="1:23" x14ac:dyDescent="0.25">
      <c r="A240" s="97">
        <v>226</v>
      </c>
      <c r="B240" s="76" t="s">
        <v>41</v>
      </c>
      <c r="C240" s="68" t="s">
        <v>551</v>
      </c>
      <c r="D240" s="78">
        <v>7585</v>
      </c>
      <c r="E240" s="49"/>
      <c r="F240" s="49"/>
      <c r="G240" s="49"/>
      <c r="H240" s="49"/>
      <c r="I240" s="98">
        <v>7585</v>
      </c>
      <c r="J240" s="49"/>
      <c r="K240" s="49"/>
      <c r="L240" s="49"/>
      <c r="M240" s="49"/>
      <c r="N240" s="49">
        <f t="shared" si="6"/>
        <v>7585</v>
      </c>
      <c r="O240" s="49"/>
      <c r="P240" s="49"/>
      <c r="Q240" s="49"/>
      <c r="R240" s="49"/>
      <c r="S240" s="49"/>
      <c r="T240" s="49"/>
      <c r="U240" s="27"/>
      <c r="W240" s="28"/>
    </row>
    <row r="241" spans="1:23" ht="110.25" x14ac:dyDescent="0.25">
      <c r="A241" s="97">
        <v>227</v>
      </c>
      <c r="B241" s="76" t="s">
        <v>41</v>
      </c>
      <c r="C241" s="68" t="s">
        <v>552</v>
      </c>
      <c r="D241" s="78">
        <v>4500</v>
      </c>
      <c r="E241" s="49"/>
      <c r="F241" s="49"/>
      <c r="G241" s="49"/>
      <c r="H241" s="49"/>
      <c r="I241" s="98">
        <v>4500</v>
      </c>
      <c r="J241" s="49"/>
      <c r="K241" s="49"/>
      <c r="L241" s="49"/>
      <c r="M241" s="49"/>
      <c r="N241" s="49">
        <f t="shared" si="6"/>
        <v>4500</v>
      </c>
      <c r="O241" s="49"/>
      <c r="P241" s="49"/>
      <c r="Q241" s="49"/>
      <c r="R241" s="49"/>
      <c r="S241" s="49"/>
      <c r="T241" s="49"/>
      <c r="U241" s="27" t="s">
        <v>553</v>
      </c>
      <c r="W241" s="28"/>
    </row>
    <row r="242" spans="1:23" ht="110.25" x14ac:dyDescent="0.25">
      <c r="A242" s="97">
        <v>228</v>
      </c>
      <c r="B242" s="76" t="s">
        <v>41</v>
      </c>
      <c r="C242" s="68" t="s">
        <v>554</v>
      </c>
      <c r="D242" s="78">
        <v>6500</v>
      </c>
      <c r="E242" s="49"/>
      <c r="F242" s="49"/>
      <c r="G242" s="49"/>
      <c r="H242" s="49"/>
      <c r="I242" s="98">
        <v>6500</v>
      </c>
      <c r="J242" s="49"/>
      <c r="K242" s="49"/>
      <c r="L242" s="49"/>
      <c r="M242" s="49"/>
      <c r="N242" s="49">
        <f t="shared" si="6"/>
        <v>6500</v>
      </c>
      <c r="O242" s="49"/>
      <c r="P242" s="49"/>
      <c r="Q242" s="49"/>
      <c r="R242" s="49"/>
      <c r="S242" s="49"/>
      <c r="T242" s="49"/>
      <c r="U242" s="27" t="s">
        <v>376</v>
      </c>
      <c r="W242" s="28"/>
    </row>
    <row r="243" spans="1:23" ht="110.25" x14ac:dyDescent="0.25">
      <c r="A243" s="97">
        <v>229</v>
      </c>
      <c r="B243" s="76" t="s">
        <v>41</v>
      </c>
      <c r="C243" s="68" t="s">
        <v>555</v>
      </c>
      <c r="D243" s="78">
        <v>2700</v>
      </c>
      <c r="E243" s="49"/>
      <c r="F243" s="49"/>
      <c r="G243" s="49"/>
      <c r="H243" s="49"/>
      <c r="I243" s="98">
        <v>2700</v>
      </c>
      <c r="J243" s="49"/>
      <c r="K243" s="49"/>
      <c r="L243" s="49"/>
      <c r="M243" s="49"/>
      <c r="N243" s="49">
        <f t="shared" si="6"/>
        <v>2700</v>
      </c>
      <c r="O243" s="49"/>
      <c r="P243" s="49"/>
      <c r="Q243" s="49"/>
      <c r="R243" s="49"/>
      <c r="S243" s="49"/>
      <c r="T243" s="49"/>
      <c r="U243" s="27" t="s">
        <v>376</v>
      </c>
      <c r="W243" s="28"/>
    </row>
    <row r="244" spans="1:23" ht="110.25" x14ac:dyDescent="0.25">
      <c r="A244" s="97">
        <v>230</v>
      </c>
      <c r="B244" s="76" t="s">
        <v>41</v>
      </c>
      <c r="C244" s="68" t="s">
        <v>556</v>
      </c>
      <c r="D244" s="78">
        <v>1344</v>
      </c>
      <c r="E244" s="49"/>
      <c r="F244" s="49"/>
      <c r="G244" s="49"/>
      <c r="H244" s="49"/>
      <c r="I244" s="98">
        <v>1344</v>
      </c>
      <c r="J244" s="49"/>
      <c r="K244" s="49"/>
      <c r="L244" s="49"/>
      <c r="M244" s="49"/>
      <c r="N244" s="49">
        <f t="shared" si="6"/>
        <v>1344</v>
      </c>
      <c r="O244" s="49"/>
      <c r="P244" s="49"/>
      <c r="Q244" s="49"/>
      <c r="R244" s="49"/>
      <c r="S244" s="49"/>
      <c r="T244" s="49"/>
      <c r="U244" s="27" t="s">
        <v>376</v>
      </c>
      <c r="W244" s="28"/>
    </row>
    <row r="245" spans="1:23" ht="110.25" x14ac:dyDescent="0.25">
      <c r="A245" s="97">
        <v>231</v>
      </c>
      <c r="B245" s="76" t="s">
        <v>41</v>
      </c>
      <c r="C245" s="68" t="s">
        <v>557</v>
      </c>
      <c r="D245" s="78">
        <v>1908</v>
      </c>
      <c r="E245" s="49"/>
      <c r="F245" s="49"/>
      <c r="G245" s="49"/>
      <c r="H245" s="49"/>
      <c r="I245" s="98">
        <v>1908</v>
      </c>
      <c r="J245" s="49"/>
      <c r="K245" s="49"/>
      <c r="L245" s="49"/>
      <c r="M245" s="49"/>
      <c r="N245" s="49">
        <f t="shared" si="6"/>
        <v>1908</v>
      </c>
      <c r="O245" s="49"/>
      <c r="P245" s="49"/>
      <c r="Q245" s="49"/>
      <c r="R245" s="49"/>
      <c r="S245" s="49"/>
      <c r="T245" s="49"/>
      <c r="U245" s="27" t="s">
        <v>376</v>
      </c>
      <c r="W245" s="28"/>
    </row>
    <row r="246" spans="1:23" ht="110.25" x14ac:dyDescent="0.25">
      <c r="A246" s="97">
        <v>232</v>
      </c>
      <c r="B246" s="76" t="s">
        <v>41</v>
      </c>
      <c r="C246" s="68" t="s">
        <v>558</v>
      </c>
      <c r="D246" s="78">
        <v>18670</v>
      </c>
      <c r="E246" s="49"/>
      <c r="F246" s="49"/>
      <c r="G246" s="49"/>
      <c r="H246" s="49"/>
      <c r="I246" s="98"/>
      <c r="J246" s="49">
        <v>18670</v>
      </c>
      <c r="K246" s="49"/>
      <c r="L246" s="49"/>
      <c r="M246" s="49"/>
      <c r="N246" s="49">
        <f t="shared" si="6"/>
        <v>18670</v>
      </c>
      <c r="O246" s="49"/>
      <c r="P246" s="49"/>
      <c r="Q246" s="49"/>
      <c r="R246" s="49"/>
      <c r="S246" s="49"/>
      <c r="T246" s="49"/>
      <c r="U246" s="27" t="s">
        <v>376</v>
      </c>
      <c r="W246" s="28"/>
    </row>
    <row r="247" spans="1:23" ht="110.25" x14ac:dyDescent="0.25">
      <c r="A247" s="97">
        <v>233</v>
      </c>
      <c r="B247" s="76" t="s">
        <v>41</v>
      </c>
      <c r="C247" s="68" t="s">
        <v>559</v>
      </c>
      <c r="D247" s="78">
        <v>8371</v>
      </c>
      <c r="E247" s="49"/>
      <c r="F247" s="49"/>
      <c r="G247" s="49"/>
      <c r="H247" s="49"/>
      <c r="I247" s="98">
        <v>8371</v>
      </c>
      <c r="J247" s="49"/>
      <c r="K247" s="49"/>
      <c r="L247" s="49"/>
      <c r="M247" s="49"/>
      <c r="N247" s="49">
        <f t="shared" si="6"/>
        <v>8371</v>
      </c>
      <c r="O247" s="49"/>
      <c r="P247" s="49"/>
      <c r="Q247" s="49"/>
      <c r="R247" s="49"/>
      <c r="S247" s="49"/>
      <c r="T247" s="49"/>
      <c r="U247" s="27" t="s">
        <v>376</v>
      </c>
      <c r="W247" s="28"/>
    </row>
    <row r="248" spans="1:23" ht="110.25" x14ac:dyDescent="0.25">
      <c r="A248" s="97">
        <v>234</v>
      </c>
      <c r="B248" s="76" t="s">
        <v>41</v>
      </c>
      <c r="C248" s="68" t="s">
        <v>560</v>
      </c>
      <c r="D248" s="69">
        <v>3000</v>
      </c>
      <c r="E248" s="49"/>
      <c r="F248" s="49"/>
      <c r="G248" s="49"/>
      <c r="H248" s="49"/>
      <c r="I248" s="98">
        <v>3000</v>
      </c>
      <c r="J248" s="49"/>
      <c r="K248" s="49"/>
      <c r="L248" s="49"/>
      <c r="M248" s="49"/>
      <c r="N248" s="49">
        <f t="shared" si="6"/>
        <v>3000</v>
      </c>
      <c r="O248" s="49"/>
      <c r="P248" s="49"/>
      <c r="Q248" s="49"/>
      <c r="R248" s="49"/>
      <c r="S248" s="49"/>
      <c r="T248" s="49"/>
      <c r="U248" s="27" t="s">
        <v>376</v>
      </c>
      <c r="W248" s="28"/>
    </row>
    <row r="249" spans="1:23" ht="63" x14ac:dyDescent="0.25">
      <c r="A249" s="97">
        <v>235</v>
      </c>
      <c r="B249" s="21" t="s">
        <v>41</v>
      </c>
      <c r="C249" s="47" t="s">
        <v>561</v>
      </c>
      <c r="D249" s="99">
        <v>27500</v>
      </c>
      <c r="E249" s="49"/>
      <c r="F249" s="49"/>
      <c r="G249" s="49"/>
      <c r="H249" s="49"/>
      <c r="I249" s="49">
        <v>2500</v>
      </c>
      <c r="J249" s="49">
        <v>25000</v>
      </c>
      <c r="K249" s="49"/>
      <c r="L249" s="49"/>
      <c r="M249" s="49"/>
      <c r="N249" s="49">
        <f t="shared" ref="N249" si="7">SUM(E249:M249)</f>
        <v>27500</v>
      </c>
      <c r="O249" s="49"/>
      <c r="P249" s="49"/>
      <c r="Q249" s="24"/>
      <c r="R249" s="24"/>
      <c r="S249" s="24"/>
      <c r="T249" s="42"/>
      <c r="U249" s="27" t="s">
        <v>342</v>
      </c>
      <c r="W249" s="28"/>
    </row>
    <row r="250" spans="1:23" ht="30" x14ac:dyDescent="0.25">
      <c r="A250" s="97">
        <v>236</v>
      </c>
      <c r="B250" s="76" t="s">
        <v>41</v>
      </c>
      <c r="C250" s="77" t="s">
        <v>562</v>
      </c>
      <c r="D250" s="78">
        <v>10000</v>
      </c>
      <c r="E250" s="49"/>
      <c r="F250" s="49"/>
      <c r="G250" s="49"/>
      <c r="H250" s="49"/>
      <c r="I250" s="98">
        <v>10000</v>
      </c>
      <c r="J250" s="49"/>
      <c r="K250" s="49"/>
      <c r="L250" s="49"/>
      <c r="M250" s="49"/>
      <c r="N250" s="49">
        <f t="shared" si="6"/>
        <v>10000</v>
      </c>
      <c r="O250" s="49"/>
      <c r="P250" s="49"/>
      <c r="Q250" s="49"/>
      <c r="R250" s="49"/>
      <c r="S250" s="49"/>
      <c r="T250" s="49"/>
      <c r="U250" s="49"/>
      <c r="W250" s="28"/>
    </row>
    <row r="251" spans="1:23" ht="30" x14ac:dyDescent="0.25">
      <c r="A251" s="97">
        <v>237</v>
      </c>
      <c r="B251" s="76" t="s">
        <v>41</v>
      </c>
      <c r="C251" s="77" t="s">
        <v>682</v>
      </c>
      <c r="D251" s="78">
        <v>8533</v>
      </c>
      <c r="E251" s="49"/>
      <c r="F251" s="49"/>
      <c r="G251" s="49"/>
      <c r="H251" s="49"/>
      <c r="I251" s="98">
        <v>8533</v>
      </c>
      <c r="J251" s="49"/>
      <c r="K251" s="49"/>
      <c r="L251" s="49"/>
      <c r="M251" s="49"/>
      <c r="N251" s="49">
        <f t="shared" si="6"/>
        <v>8533</v>
      </c>
      <c r="O251" s="49"/>
      <c r="P251" s="49"/>
      <c r="Q251" s="49"/>
      <c r="R251" s="49"/>
      <c r="S251" s="49"/>
      <c r="T251" s="49"/>
      <c r="U251" s="49"/>
      <c r="W251" s="28"/>
    </row>
    <row r="252" spans="1:23" x14ac:dyDescent="0.25">
      <c r="A252" s="97"/>
      <c r="B252" s="49"/>
      <c r="C252" s="96" t="s">
        <v>23</v>
      </c>
      <c r="D252" s="67">
        <f>SUM(D232:D251)</f>
        <v>132753</v>
      </c>
      <c r="E252" s="67">
        <f t="shared" ref="E252:M252" si="8">SUM(E232:E251)</f>
        <v>0</v>
      </c>
      <c r="F252" s="67">
        <f t="shared" si="8"/>
        <v>2000</v>
      </c>
      <c r="G252" s="67">
        <f t="shared" si="8"/>
        <v>0</v>
      </c>
      <c r="H252" s="67">
        <f t="shared" si="8"/>
        <v>0</v>
      </c>
      <c r="I252" s="67">
        <f t="shared" si="8"/>
        <v>87083</v>
      </c>
      <c r="J252" s="67">
        <f t="shared" si="8"/>
        <v>43670</v>
      </c>
      <c r="K252" s="67">
        <f t="shared" si="8"/>
        <v>0</v>
      </c>
      <c r="L252" s="67">
        <f t="shared" si="8"/>
        <v>0</v>
      </c>
      <c r="M252" s="67">
        <f t="shared" si="8"/>
        <v>0</v>
      </c>
      <c r="N252" s="67">
        <f>SUM(N232:N251)</f>
        <v>132753</v>
      </c>
      <c r="O252" s="49"/>
      <c r="P252" s="49"/>
      <c r="Q252" s="49"/>
      <c r="R252" s="49"/>
      <c r="S252" s="49"/>
      <c r="T252" s="27"/>
      <c r="U252" s="49"/>
      <c r="W252" s="28"/>
    </row>
    <row r="253" spans="1:23" ht="31.5" x14ac:dyDescent="0.25">
      <c r="A253" s="97"/>
      <c r="B253" s="49"/>
      <c r="C253" s="10" t="s">
        <v>563</v>
      </c>
      <c r="D253" s="101">
        <f>D111+SUM(D112:D122)+D230+D252</f>
        <v>14336475.6</v>
      </c>
      <c r="E253" s="101">
        <f t="shared" ref="E253:N253" si="9">E111+SUM(E112:E122)+E230+E252</f>
        <v>863663</v>
      </c>
      <c r="F253" s="101">
        <f t="shared" si="9"/>
        <v>703196</v>
      </c>
      <c r="G253" s="101">
        <f t="shared" si="9"/>
        <v>3266750</v>
      </c>
      <c r="H253" s="101">
        <f t="shared" si="9"/>
        <v>6508622</v>
      </c>
      <c r="I253" s="101">
        <f t="shared" si="9"/>
        <v>517174</v>
      </c>
      <c r="J253" s="101">
        <f t="shared" si="9"/>
        <v>1983821</v>
      </c>
      <c r="K253" s="101">
        <f t="shared" si="9"/>
        <v>200000</v>
      </c>
      <c r="L253" s="101">
        <f t="shared" si="9"/>
        <v>105750</v>
      </c>
      <c r="M253" s="101">
        <f t="shared" si="9"/>
        <v>187500</v>
      </c>
      <c r="N253" s="101">
        <f t="shared" si="9"/>
        <v>14336476</v>
      </c>
      <c r="O253" s="49"/>
      <c r="P253" s="49"/>
      <c r="Q253" s="49"/>
      <c r="R253" s="49"/>
      <c r="S253" s="49"/>
      <c r="T253" s="27"/>
      <c r="U253" s="49"/>
      <c r="W253" s="28"/>
    </row>
    <row r="254" spans="1:23" x14ac:dyDescent="0.25">
      <c r="U254" s="49"/>
      <c r="W254" s="28"/>
    </row>
    <row r="255" spans="1:23" x14ac:dyDescent="0.25">
      <c r="A255" s="97">
        <v>238</v>
      </c>
      <c r="B255" s="49" t="s">
        <v>26</v>
      </c>
      <c r="C255" s="27" t="s">
        <v>564</v>
      </c>
      <c r="D255" s="67">
        <v>477936</v>
      </c>
      <c r="E255" s="49"/>
      <c r="F255" s="49">
        <v>76060</v>
      </c>
      <c r="G255" s="49"/>
      <c r="H255" s="49">
        <v>55500</v>
      </c>
      <c r="I255" s="49">
        <v>60976</v>
      </c>
      <c r="J255" s="49">
        <v>285400</v>
      </c>
      <c r="K255" s="49"/>
      <c r="L255" s="49"/>
      <c r="M255" s="49"/>
      <c r="N255" s="49">
        <f t="shared" si="6"/>
        <v>477936</v>
      </c>
      <c r="O255" s="49"/>
      <c r="P255" s="49"/>
      <c r="Q255" s="49"/>
      <c r="R255" s="49"/>
      <c r="S255" s="49"/>
      <c r="T255" s="27"/>
      <c r="U255" s="49"/>
      <c r="W255" s="28"/>
    </row>
    <row r="256" spans="1:23" ht="31.5" x14ac:dyDescent="0.25">
      <c r="A256" s="97">
        <v>239</v>
      </c>
      <c r="B256" s="49" t="s">
        <v>41</v>
      </c>
      <c r="C256" s="27" t="s">
        <v>565</v>
      </c>
      <c r="D256" s="67">
        <v>27000</v>
      </c>
      <c r="E256" s="49"/>
      <c r="F256" s="49"/>
      <c r="G256" s="49"/>
      <c r="H256" s="49"/>
      <c r="I256" s="49">
        <v>27000</v>
      </c>
      <c r="J256" s="49"/>
      <c r="K256" s="49"/>
      <c r="L256" s="49"/>
      <c r="M256" s="49"/>
      <c r="N256" s="49">
        <f t="shared" si="6"/>
        <v>27000</v>
      </c>
      <c r="O256" s="49"/>
      <c r="P256" s="49"/>
      <c r="Q256" s="49"/>
      <c r="R256" s="49"/>
      <c r="S256" s="49"/>
      <c r="T256" s="27"/>
      <c r="U256" s="49"/>
      <c r="W256" s="28"/>
    </row>
    <row r="257" spans="1:23" ht="31.5" x14ac:dyDescent="0.25">
      <c r="A257" s="97">
        <v>240</v>
      </c>
      <c r="B257" s="49" t="s">
        <v>41</v>
      </c>
      <c r="C257" s="27" t="s">
        <v>566</v>
      </c>
      <c r="D257" s="67">
        <v>58899</v>
      </c>
      <c r="E257" s="49"/>
      <c r="F257" s="49">
        <v>58899</v>
      </c>
      <c r="G257" s="49"/>
      <c r="H257" s="49"/>
      <c r="I257" s="49"/>
      <c r="J257" s="49"/>
      <c r="K257" s="49"/>
      <c r="L257" s="49"/>
      <c r="M257" s="49"/>
      <c r="N257" s="49">
        <f t="shared" si="6"/>
        <v>58899</v>
      </c>
      <c r="O257" s="49"/>
      <c r="P257" s="49"/>
      <c r="Q257" s="49"/>
      <c r="R257" s="49"/>
      <c r="S257" s="49"/>
      <c r="T257" s="27"/>
      <c r="U257" s="49"/>
      <c r="W257" s="28"/>
    </row>
    <row r="258" spans="1:23" ht="31.5" x14ac:dyDescent="0.25">
      <c r="A258" s="97">
        <v>241</v>
      </c>
      <c r="B258" s="49" t="s">
        <v>26</v>
      </c>
      <c r="C258" s="27" t="s">
        <v>567</v>
      </c>
      <c r="D258" s="67">
        <v>2500</v>
      </c>
      <c r="E258" s="49"/>
      <c r="F258" s="49">
        <v>2500</v>
      </c>
      <c r="G258" s="49"/>
      <c r="H258" s="49"/>
      <c r="I258" s="49"/>
      <c r="J258" s="49"/>
      <c r="K258" s="49"/>
      <c r="L258" s="49"/>
      <c r="M258" s="49"/>
      <c r="N258" s="49">
        <f t="shared" si="6"/>
        <v>2500</v>
      </c>
      <c r="O258" s="49"/>
      <c r="P258" s="49"/>
      <c r="Q258" s="49"/>
      <c r="R258" s="49"/>
      <c r="S258" s="49"/>
      <c r="T258" s="27"/>
      <c r="U258" s="49"/>
      <c r="W258" s="28"/>
    </row>
    <row r="259" spans="1:23" ht="31.5" x14ac:dyDescent="0.25">
      <c r="A259" s="97">
        <v>242</v>
      </c>
      <c r="B259" s="49" t="s">
        <v>26</v>
      </c>
      <c r="C259" s="27" t="s">
        <v>568</v>
      </c>
      <c r="D259" s="67">
        <v>50358</v>
      </c>
      <c r="E259" s="49"/>
      <c r="F259" s="49">
        <v>50358</v>
      </c>
      <c r="G259" s="49"/>
      <c r="H259" s="49"/>
      <c r="I259" s="49"/>
      <c r="J259" s="49"/>
      <c r="K259" s="49"/>
      <c r="L259" s="49"/>
      <c r="M259" s="49"/>
      <c r="N259" s="49">
        <f t="shared" si="6"/>
        <v>50358</v>
      </c>
      <c r="O259" s="49"/>
      <c r="P259" s="49"/>
      <c r="Q259" s="49"/>
      <c r="R259" s="49"/>
      <c r="S259" s="49"/>
      <c r="T259" s="27"/>
      <c r="U259" s="49"/>
      <c r="W259" s="28"/>
    </row>
    <row r="260" spans="1:23" ht="31.5" x14ac:dyDescent="0.25">
      <c r="A260" s="97">
        <v>243</v>
      </c>
      <c r="B260" s="49" t="s">
        <v>26</v>
      </c>
      <c r="C260" s="27" t="s">
        <v>683</v>
      </c>
      <c r="D260" s="67">
        <v>33411</v>
      </c>
      <c r="E260" s="49"/>
      <c r="F260" s="49">
        <v>33411</v>
      </c>
      <c r="G260" s="49"/>
      <c r="H260" s="49"/>
      <c r="I260" s="49"/>
      <c r="J260" s="49"/>
      <c r="K260" s="49"/>
      <c r="L260" s="49"/>
      <c r="M260" s="49"/>
      <c r="N260" s="49">
        <f t="shared" si="6"/>
        <v>33411</v>
      </c>
      <c r="O260" s="49"/>
      <c r="P260" s="49"/>
      <c r="Q260" s="100"/>
      <c r="R260" s="100"/>
      <c r="S260" s="100"/>
      <c r="T260" s="173"/>
      <c r="U260" s="100"/>
      <c r="W260" s="28"/>
    </row>
    <row r="261" spans="1:23" ht="31.5" x14ac:dyDescent="0.25">
      <c r="A261" s="97">
        <v>244</v>
      </c>
      <c r="B261" s="49" t="s">
        <v>26</v>
      </c>
      <c r="C261" s="27" t="s">
        <v>684</v>
      </c>
      <c r="D261" s="67">
        <v>14520</v>
      </c>
      <c r="E261" s="49"/>
      <c r="F261" s="49">
        <v>14520</v>
      </c>
      <c r="G261" s="49"/>
      <c r="H261" s="49"/>
      <c r="I261" s="49"/>
      <c r="J261" s="49"/>
      <c r="K261" s="49"/>
      <c r="L261" s="49"/>
      <c r="M261" s="49"/>
      <c r="N261" s="49">
        <f t="shared" si="6"/>
        <v>14520</v>
      </c>
      <c r="O261" s="49"/>
      <c r="P261" s="49"/>
      <c r="Q261" s="100"/>
      <c r="R261" s="100"/>
      <c r="S261" s="100"/>
      <c r="T261" s="173"/>
      <c r="U261" s="100"/>
      <c r="W261" s="28"/>
    </row>
    <row r="262" spans="1:23" x14ac:dyDescent="0.25">
      <c r="N262" s="100"/>
      <c r="W262" s="28"/>
    </row>
    <row r="263" spans="1:23" x14ac:dyDescent="0.25">
      <c r="A263" s="97"/>
      <c r="B263" s="49"/>
      <c r="C263" s="10" t="s">
        <v>569</v>
      </c>
      <c r="D263" s="101">
        <f>D253+SUM(D255:D261)</f>
        <v>15001099.6</v>
      </c>
      <c r="E263" s="101">
        <f t="shared" ref="E263:U263" si="10">E253+SUM(E255:E261)</f>
        <v>863663</v>
      </c>
      <c r="F263" s="101">
        <f t="shared" si="10"/>
        <v>938944</v>
      </c>
      <c r="G263" s="101">
        <f t="shared" si="10"/>
        <v>3266750</v>
      </c>
      <c r="H263" s="101">
        <f t="shared" si="10"/>
        <v>6564122</v>
      </c>
      <c r="I263" s="101">
        <f t="shared" si="10"/>
        <v>605150</v>
      </c>
      <c r="J263" s="101">
        <f t="shared" si="10"/>
        <v>2269221</v>
      </c>
      <c r="K263" s="101">
        <f t="shared" si="10"/>
        <v>200000</v>
      </c>
      <c r="L263" s="101">
        <f t="shared" si="10"/>
        <v>105750</v>
      </c>
      <c r="M263" s="101">
        <f t="shared" si="10"/>
        <v>187500</v>
      </c>
      <c r="N263" s="101">
        <f t="shared" si="10"/>
        <v>15001100</v>
      </c>
      <c r="O263" s="101"/>
      <c r="P263" s="101"/>
      <c r="Q263" s="101">
        <f t="shared" si="10"/>
        <v>0</v>
      </c>
      <c r="R263" s="101">
        <f t="shared" si="10"/>
        <v>0</v>
      </c>
      <c r="S263" s="101">
        <f t="shared" si="10"/>
        <v>0</v>
      </c>
      <c r="T263" s="101">
        <f t="shared" si="10"/>
        <v>0</v>
      </c>
      <c r="U263" s="101">
        <f t="shared" si="10"/>
        <v>0</v>
      </c>
      <c r="W263" s="28"/>
    </row>
    <row r="264" spans="1:23" x14ac:dyDescent="0.25">
      <c r="W264" s="28"/>
    </row>
    <row r="266" spans="1:23" x14ac:dyDescent="0.25">
      <c r="C266" s="102" t="s">
        <v>570</v>
      </c>
    </row>
    <row r="268" spans="1:23" ht="26.25" x14ac:dyDescent="0.25">
      <c r="C268" s="103" t="s">
        <v>395</v>
      </c>
      <c r="D268" s="67"/>
      <c r="E268" s="49">
        <v>30000</v>
      </c>
    </row>
    <row r="269" spans="1:23" x14ac:dyDescent="0.25">
      <c r="C269" s="103" t="s">
        <v>571</v>
      </c>
      <c r="D269" s="67"/>
      <c r="E269" s="49">
        <v>48185</v>
      </c>
    </row>
    <row r="270" spans="1:23" x14ac:dyDescent="0.25">
      <c r="C270" s="103" t="s">
        <v>572</v>
      </c>
      <c r="D270" s="67"/>
      <c r="E270" s="49">
        <v>61022</v>
      </c>
    </row>
    <row r="271" spans="1:23" ht="39" x14ac:dyDescent="0.25">
      <c r="C271" s="103" t="s">
        <v>573</v>
      </c>
      <c r="D271" s="67"/>
      <c r="E271" s="49">
        <v>13222</v>
      </c>
    </row>
    <row r="272" spans="1:23" ht="26.25" x14ac:dyDescent="0.25">
      <c r="C272" s="103" t="s">
        <v>574</v>
      </c>
      <c r="D272" s="67"/>
      <c r="E272" s="49">
        <v>23737</v>
      </c>
    </row>
    <row r="273" spans="3:6" ht="26.25" x14ac:dyDescent="0.25">
      <c r="C273" s="103" t="s">
        <v>575</v>
      </c>
      <c r="D273" s="67"/>
      <c r="E273" s="49">
        <v>62827</v>
      </c>
    </row>
    <row r="274" spans="3:6" ht="26.25" x14ac:dyDescent="0.25">
      <c r="C274" s="103" t="s">
        <v>398</v>
      </c>
      <c r="D274" s="67"/>
      <c r="E274" s="49">
        <v>24670</v>
      </c>
    </row>
    <row r="275" spans="3:6" x14ac:dyDescent="0.25">
      <c r="C275" s="96" t="s">
        <v>576</v>
      </c>
      <c r="D275" s="67"/>
      <c r="E275" s="49">
        <f>SUM(E268:E274)</f>
        <v>263663</v>
      </c>
    </row>
    <row r="277" spans="3:6" ht="26.25" x14ac:dyDescent="0.25">
      <c r="C277" s="104" t="s">
        <v>403</v>
      </c>
      <c r="D277" s="67"/>
      <c r="E277" s="49">
        <v>600000</v>
      </c>
    </row>
    <row r="278" spans="3:6" x14ac:dyDescent="0.25">
      <c r="C278" s="105"/>
      <c r="D278" s="106"/>
      <c r="E278" s="100"/>
    </row>
    <row r="279" spans="3:6" x14ac:dyDescent="0.25">
      <c r="C279" s="96" t="s">
        <v>577</v>
      </c>
      <c r="D279" s="67"/>
      <c r="E279" s="107">
        <f>E275+E277</f>
        <v>863663</v>
      </c>
    </row>
    <row r="282" spans="3:6" ht="31.5" x14ac:dyDescent="0.25">
      <c r="C282" s="27" t="s">
        <v>681</v>
      </c>
      <c r="D282" s="67">
        <v>1155014</v>
      </c>
    </row>
    <row r="283" spans="3:6" ht="31.5" x14ac:dyDescent="0.25">
      <c r="C283" s="27" t="s">
        <v>771</v>
      </c>
      <c r="D283" s="67">
        <v>-27916</v>
      </c>
    </row>
    <row r="284" spans="3:6" x14ac:dyDescent="0.25">
      <c r="C284" s="96" t="s">
        <v>23</v>
      </c>
      <c r="D284" s="101">
        <f>SUM(D282:D283)</f>
        <v>1127098</v>
      </c>
      <c r="F284" s="141">
        <f>D284-F263</f>
        <v>188154</v>
      </c>
    </row>
  </sheetData>
  <autoFilter ref="A9:P253"/>
  <mergeCells count="13">
    <mergeCell ref="V7:Y7"/>
    <mergeCell ref="U7:U8"/>
    <mergeCell ref="A7:A8"/>
    <mergeCell ref="B7:B8"/>
    <mergeCell ref="C7:C8"/>
    <mergeCell ref="D7:D8"/>
    <mergeCell ref="E7:N7"/>
    <mergeCell ref="O7:O8"/>
    <mergeCell ref="P7:P8"/>
    <mergeCell ref="Q7:Q8"/>
    <mergeCell ref="R7:R8"/>
    <mergeCell ref="S7:S8"/>
    <mergeCell ref="T7:T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5"/>
  <sheetViews>
    <sheetView zoomScaleNormal="100" workbookViewId="0">
      <selection activeCell="I13" sqref="I13"/>
    </sheetView>
  </sheetViews>
  <sheetFormatPr defaultRowHeight="15" x14ac:dyDescent="0.25"/>
  <cols>
    <col min="2" max="2" width="16.42578125" customWidth="1"/>
    <col min="3" max="3" width="41.42578125" customWidth="1"/>
    <col min="4" max="4" width="14.5703125" bestFit="1" customWidth="1"/>
    <col min="5" max="5" width="10.42578125" customWidth="1"/>
    <col min="6" max="6" width="11.85546875" customWidth="1"/>
    <col min="7" max="7" width="10.140625" customWidth="1"/>
    <col min="8" max="8" width="10.42578125" customWidth="1"/>
  </cols>
  <sheetData>
    <row r="2" spans="1:9" x14ac:dyDescent="0.25">
      <c r="C2" s="108" t="s">
        <v>578</v>
      </c>
    </row>
    <row r="3" spans="1:9" x14ac:dyDescent="0.25">
      <c r="C3" s="108"/>
      <c r="F3" t="s">
        <v>1</v>
      </c>
    </row>
    <row r="4" spans="1:9" x14ac:dyDescent="0.25">
      <c r="A4" s="187" t="s">
        <v>579</v>
      </c>
      <c r="B4" s="186" t="s">
        <v>580</v>
      </c>
      <c r="C4" s="186" t="s">
        <v>581</v>
      </c>
      <c r="D4" s="186" t="s">
        <v>582</v>
      </c>
      <c r="E4" s="187" t="s">
        <v>583</v>
      </c>
      <c r="F4" s="187"/>
      <c r="G4" s="187"/>
      <c r="H4" s="186" t="s">
        <v>584</v>
      </c>
    </row>
    <row r="5" spans="1:9" ht="45" x14ac:dyDescent="0.25">
      <c r="A5" s="187"/>
      <c r="B5" s="186"/>
      <c r="C5" s="186"/>
      <c r="D5" s="186"/>
      <c r="E5" s="109" t="s">
        <v>585</v>
      </c>
      <c r="F5" s="110" t="s">
        <v>82</v>
      </c>
      <c r="G5" s="110" t="s">
        <v>586</v>
      </c>
      <c r="H5" s="186"/>
    </row>
    <row r="6" spans="1:9" x14ac:dyDescent="0.25">
      <c r="A6" s="111">
        <v>1</v>
      </c>
      <c r="B6" s="112" t="s">
        <v>110</v>
      </c>
      <c r="C6" s="113" t="s">
        <v>587</v>
      </c>
      <c r="D6" s="114">
        <v>2000</v>
      </c>
      <c r="E6" s="112"/>
      <c r="F6" s="112"/>
      <c r="G6" s="112">
        <v>2000</v>
      </c>
      <c r="H6" s="112"/>
    </row>
    <row r="7" spans="1:9" x14ac:dyDescent="0.25">
      <c r="A7" s="111">
        <v>2</v>
      </c>
      <c r="B7" s="112" t="s">
        <v>110</v>
      </c>
      <c r="C7" s="113" t="s">
        <v>588</v>
      </c>
      <c r="D7" s="114">
        <v>2500</v>
      </c>
      <c r="E7" s="112"/>
      <c r="F7" s="112">
        <v>2500</v>
      </c>
      <c r="G7" s="112"/>
      <c r="H7" s="112"/>
    </row>
    <row r="8" spans="1:9" x14ac:dyDescent="0.25">
      <c r="A8" s="111">
        <v>3</v>
      </c>
      <c r="B8" s="112" t="s">
        <v>110</v>
      </c>
      <c r="C8" s="113" t="s">
        <v>589</v>
      </c>
      <c r="D8" s="114">
        <v>500</v>
      </c>
      <c r="E8" s="112">
        <v>500</v>
      </c>
      <c r="F8" s="112"/>
      <c r="G8" s="112"/>
      <c r="H8" s="112"/>
    </row>
    <row r="9" spans="1:9" x14ac:dyDescent="0.25">
      <c r="A9" s="111">
        <v>4</v>
      </c>
      <c r="B9" s="112" t="s">
        <v>110</v>
      </c>
      <c r="C9" s="113" t="s">
        <v>590</v>
      </c>
      <c r="D9" s="114">
        <v>500</v>
      </c>
      <c r="E9" s="112"/>
      <c r="F9" s="112">
        <v>500</v>
      </c>
      <c r="G9" s="112"/>
      <c r="H9" s="112"/>
    </row>
    <row r="10" spans="1:9" ht="30" x14ac:dyDescent="0.25">
      <c r="A10" s="111">
        <v>5</v>
      </c>
      <c r="B10" s="112" t="s">
        <v>104</v>
      </c>
      <c r="C10" s="115" t="s">
        <v>591</v>
      </c>
      <c r="D10" s="114">
        <v>4340</v>
      </c>
      <c r="E10" s="112"/>
      <c r="F10" s="112"/>
      <c r="G10" s="112">
        <v>4340</v>
      </c>
      <c r="H10" s="112"/>
    </row>
    <row r="11" spans="1:9" ht="30" x14ac:dyDescent="0.25">
      <c r="A11" s="111">
        <v>6</v>
      </c>
      <c r="B11" s="112" t="s">
        <v>104</v>
      </c>
      <c r="C11" s="115" t="s">
        <v>592</v>
      </c>
      <c r="D11" s="114">
        <v>1800</v>
      </c>
      <c r="E11" s="112"/>
      <c r="F11" s="112"/>
      <c r="G11" s="112">
        <v>1800</v>
      </c>
      <c r="H11" s="112"/>
    </row>
    <row r="12" spans="1:9" x14ac:dyDescent="0.25">
      <c r="A12" s="111">
        <v>7</v>
      </c>
      <c r="B12" s="112" t="s">
        <v>104</v>
      </c>
      <c r="C12" s="115" t="s">
        <v>593</v>
      </c>
      <c r="D12" s="114">
        <v>1000</v>
      </c>
      <c r="E12" s="112"/>
      <c r="F12" s="112"/>
      <c r="G12" s="112">
        <v>1000</v>
      </c>
      <c r="H12" s="112"/>
    </row>
    <row r="13" spans="1:9" x14ac:dyDescent="0.25">
      <c r="A13" s="111">
        <v>8</v>
      </c>
      <c r="B13" s="112" t="s">
        <v>104</v>
      </c>
      <c r="C13" s="115" t="s">
        <v>594</v>
      </c>
      <c r="D13" s="114">
        <v>900</v>
      </c>
      <c r="E13" s="112"/>
      <c r="F13" s="112"/>
      <c r="G13" s="112">
        <v>900</v>
      </c>
      <c r="H13" s="112"/>
      <c r="I13">
        <v>0</v>
      </c>
    </row>
    <row r="14" spans="1:9" ht="45" x14ac:dyDescent="0.25">
      <c r="A14" s="111">
        <v>9</v>
      </c>
      <c r="B14" s="112" t="s">
        <v>104</v>
      </c>
      <c r="C14" s="115" t="s">
        <v>595</v>
      </c>
      <c r="D14" s="114">
        <v>2500</v>
      </c>
      <c r="E14" s="112"/>
      <c r="F14" s="112"/>
      <c r="G14" s="112">
        <v>2500</v>
      </c>
      <c r="H14" s="112"/>
    </row>
    <row r="15" spans="1:9" x14ac:dyDescent="0.25">
      <c r="A15" s="111">
        <v>10</v>
      </c>
      <c r="B15" s="112" t="s">
        <v>104</v>
      </c>
      <c r="C15" s="115" t="s">
        <v>596</v>
      </c>
      <c r="D15" s="114">
        <v>2000</v>
      </c>
      <c r="E15" s="112"/>
      <c r="F15" s="112">
        <v>2000</v>
      </c>
      <c r="G15" s="112"/>
      <c r="H15" s="112"/>
    </row>
    <row r="16" spans="1:9" x14ac:dyDescent="0.25">
      <c r="A16" s="111">
        <v>11</v>
      </c>
      <c r="B16" s="112" t="s">
        <v>151</v>
      </c>
      <c r="C16" s="116" t="s">
        <v>597</v>
      </c>
      <c r="D16" s="114">
        <v>1570</v>
      </c>
      <c r="E16" s="112"/>
      <c r="F16" s="117"/>
      <c r="G16" s="112">
        <v>1570</v>
      </c>
      <c r="H16" s="117"/>
    </row>
    <row r="17" spans="1:8" ht="15" customHeight="1" x14ac:dyDescent="0.25">
      <c r="A17" s="111">
        <v>12</v>
      </c>
      <c r="B17" s="112" t="s">
        <v>151</v>
      </c>
      <c r="C17" s="116" t="s">
        <v>598</v>
      </c>
      <c r="D17" s="114">
        <v>1400</v>
      </c>
      <c r="E17" s="112"/>
      <c r="F17" s="117"/>
      <c r="G17" s="112">
        <v>1400</v>
      </c>
      <c r="H17" s="117"/>
    </row>
    <row r="18" spans="1:8" ht="34.5" customHeight="1" x14ac:dyDescent="0.25">
      <c r="A18" s="111">
        <v>13</v>
      </c>
      <c r="B18" s="112" t="s">
        <v>151</v>
      </c>
      <c r="C18" s="118" t="s">
        <v>599</v>
      </c>
      <c r="D18" s="114">
        <v>14000</v>
      </c>
      <c r="E18" s="112"/>
      <c r="F18" s="117"/>
      <c r="G18" s="112">
        <v>14000</v>
      </c>
      <c r="H18" s="117"/>
    </row>
    <row r="19" spans="1:8" ht="34.5" customHeight="1" x14ac:dyDescent="0.25">
      <c r="A19" s="111">
        <v>14</v>
      </c>
      <c r="B19" s="112" t="s">
        <v>151</v>
      </c>
      <c r="C19" s="118" t="s">
        <v>600</v>
      </c>
      <c r="D19" s="114">
        <v>3500</v>
      </c>
      <c r="E19" s="112"/>
      <c r="F19" s="117">
        <v>3500</v>
      </c>
      <c r="G19" s="112"/>
      <c r="H19" s="117"/>
    </row>
    <row r="20" spans="1:8" ht="15.75" x14ac:dyDescent="0.25">
      <c r="A20" s="111">
        <v>15</v>
      </c>
      <c r="B20" s="112" t="s">
        <v>337</v>
      </c>
      <c r="C20" s="98" t="s">
        <v>601</v>
      </c>
      <c r="D20" s="114">
        <v>6000</v>
      </c>
      <c r="E20" s="112"/>
      <c r="F20" s="112"/>
      <c r="G20" s="112"/>
      <c r="H20" s="112">
        <v>6000</v>
      </c>
    </row>
    <row r="21" spans="1:8" ht="15.75" x14ac:dyDescent="0.25">
      <c r="A21" s="111">
        <v>16</v>
      </c>
      <c r="B21" s="112" t="s">
        <v>337</v>
      </c>
      <c r="C21" s="98" t="s">
        <v>602</v>
      </c>
      <c r="D21" s="114">
        <v>4200</v>
      </c>
      <c r="E21" s="112"/>
      <c r="F21" s="112"/>
      <c r="G21" s="112"/>
      <c r="H21" s="112">
        <v>4200</v>
      </c>
    </row>
    <row r="22" spans="1:8" ht="15.75" x14ac:dyDescent="0.25">
      <c r="A22" s="111">
        <v>17</v>
      </c>
      <c r="B22" s="112" t="s">
        <v>337</v>
      </c>
      <c r="C22" s="98" t="s">
        <v>603</v>
      </c>
      <c r="D22" s="114">
        <v>7000</v>
      </c>
      <c r="E22" s="112"/>
      <c r="F22" s="112"/>
      <c r="G22" s="112"/>
      <c r="H22" s="112">
        <v>7000</v>
      </c>
    </row>
    <row r="23" spans="1:8" ht="15.75" x14ac:dyDescent="0.25">
      <c r="A23" s="111">
        <v>18</v>
      </c>
      <c r="B23" s="112" t="s">
        <v>337</v>
      </c>
      <c r="C23" s="98" t="s">
        <v>604</v>
      </c>
      <c r="D23" s="114">
        <v>5000</v>
      </c>
      <c r="E23" s="112"/>
      <c r="F23" s="112"/>
      <c r="G23" s="112"/>
      <c r="H23" s="112">
        <v>5000</v>
      </c>
    </row>
    <row r="24" spans="1:8" ht="15.75" x14ac:dyDescent="0.25">
      <c r="A24" s="111">
        <v>19</v>
      </c>
      <c r="B24" s="112" t="s">
        <v>337</v>
      </c>
      <c r="C24" s="98" t="s">
        <v>605</v>
      </c>
      <c r="D24" s="114">
        <v>7500</v>
      </c>
      <c r="E24" s="112"/>
      <c r="F24" s="112"/>
      <c r="G24" s="112"/>
      <c r="H24" s="112">
        <v>7500</v>
      </c>
    </row>
    <row r="25" spans="1:8" ht="15.75" x14ac:dyDescent="0.25">
      <c r="A25" s="111">
        <v>20</v>
      </c>
      <c r="B25" s="112" t="s">
        <v>337</v>
      </c>
      <c r="C25" s="98" t="s">
        <v>606</v>
      </c>
      <c r="D25" s="114">
        <v>7600</v>
      </c>
      <c r="E25" s="112"/>
      <c r="F25" s="112"/>
      <c r="G25" s="112"/>
      <c r="H25" s="112">
        <v>7600</v>
      </c>
    </row>
    <row r="26" spans="1:8" ht="31.5" x14ac:dyDescent="0.25">
      <c r="A26" s="111">
        <v>21</v>
      </c>
      <c r="B26" s="112" t="s">
        <v>337</v>
      </c>
      <c r="C26" s="98" t="s">
        <v>607</v>
      </c>
      <c r="D26" s="114">
        <v>7000</v>
      </c>
      <c r="E26" s="112"/>
      <c r="F26" s="112"/>
      <c r="G26" s="112"/>
      <c r="H26" s="112">
        <v>7000</v>
      </c>
    </row>
    <row r="27" spans="1:8" ht="15.75" x14ac:dyDescent="0.25">
      <c r="A27" s="111">
        <v>22</v>
      </c>
      <c r="B27" s="112" t="s">
        <v>337</v>
      </c>
      <c r="C27" s="119" t="s">
        <v>608</v>
      </c>
      <c r="D27" s="114">
        <v>25000</v>
      </c>
      <c r="E27" s="112"/>
      <c r="F27" s="112"/>
      <c r="G27" s="112"/>
      <c r="H27" s="112">
        <v>25000</v>
      </c>
    </row>
    <row r="28" spans="1:8" ht="15.75" x14ac:dyDescent="0.25">
      <c r="A28" s="111">
        <v>23</v>
      </c>
      <c r="B28" s="112" t="s">
        <v>337</v>
      </c>
      <c r="C28" s="119" t="s">
        <v>609</v>
      </c>
      <c r="D28" s="114">
        <v>1000</v>
      </c>
      <c r="E28" s="112"/>
      <c r="F28" s="112">
        <v>1000</v>
      </c>
      <c r="G28" s="112"/>
      <c r="H28" s="112"/>
    </row>
    <row r="29" spans="1:8" ht="30" x14ac:dyDescent="0.25">
      <c r="A29" s="111">
        <v>24</v>
      </c>
      <c r="B29" s="112" t="s">
        <v>163</v>
      </c>
      <c r="C29" s="112" t="s">
        <v>610</v>
      </c>
      <c r="D29" s="114">
        <v>8500</v>
      </c>
      <c r="E29" s="112"/>
      <c r="F29" s="112"/>
      <c r="G29" s="112">
        <v>8500</v>
      </c>
      <c r="H29" s="112"/>
    </row>
    <row r="30" spans="1:8" ht="26.25" x14ac:dyDescent="0.25">
      <c r="A30" s="111">
        <v>25</v>
      </c>
      <c r="B30" s="112" t="s">
        <v>163</v>
      </c>
      <c r="C30" s="95" t="s">
        <v>611</v>
      </c>
      <c r="D30" s="114">
        <v>1200</v>
      </c>
      <c r="E30" s="112"/>
      <c r="F30" s="112"/>
      <c r="G30" s="112">
        <v>1200</v>
      </c>
      <c r="H30" s="112"/>
    </row>
    <row r="31" spans="1:8" x14ac:dyDescent="0.25">
      <c r="A31" s="111">
        <v>26</v>
      </c>
      <c r="B31" s="112" t="s">
        <v>163</v>
      </c>
      <c r="C31" s="95" t="s">
        <v>612</v>
      </c>
      <c r="D31" s="114">
        <v>600</v>
      </c>
      <c r="E31" s="112"/>
      <c r="F31" s="112"/>
      <c r="G31" s="112">
        <v>600</v>
      </c>
      <c r="H31" s="112"/>
    </row>
    <row r="32" spans="1:8" x14ac:dyDescent="0.25">
      <c r="A32" s="111">
        <v>27</v>
      </c>
      <c r="B32" s="112" t="s">
        <v>163</v>
      </c>
      <c r="C32" s="95" t="s">
        <v>613</v>
      </c>
      <c r="D32" s="114">
        <v>650</v>
      </c>
      <c r="E32" s="112"/>
      <c r="F32" s="112"/>
      <c r="G32" s="112">
        <v>650</v>
      </c>
      <c r="H32" s="112"/>
    </row>
    <row r="33" spans="1:8" x14ac:dyDescent="0.25">
      <c r="A33" s="111">
        <v>28</v>
      </c>
      <c r="B33" s="112" t="s">
        <v>163</v>
      </c>
      <c r="C33" s="95" t="s">
        <v>614</v>
      </c>
      <c r="D33" s="114">
        <v>2000</v>
      </c>
      <c r="E33" s="112">
        <v>2000</v>
      </c>
      <c r="F33" s="112"/>
      <c r="G33" s="112"/>
      <c r="H33" s="112"/>
    </row>
    <row r="34" spans="1:8" x14ac:dyDescent="0.25">
      <c r="A34" s="111">
        <v>29</v>
      </c>
      <c r="B34" s="112" t="s">
        <v>163</v>
      </c>
      <c r="C34" s="95" t="s">
        <v>615</v>
      </c>
      <c r="D34" s="114">
        <v>9000</v>
      </c>
      <c r="E34" s="112"/>
      <c r="F34" s="112">
        <v>9000</v>
      </c>
      <c r="G34" s="112"/>
      <c r="H34" s="112"/>
    </row>
    <row r="35" spans="1:8" x14ac:dyDescent="0.25">
      <c r="A35" s="111">
        <v>30</v>
      </c>
      <c r="B35" s="112" t="s">
        <v>163</v>
      </c>
      <c r="C35" s="95" t="s">
        <v>616</v>
      </c>
      <c r="D35" s="114">
        <v>1500</v>
      </c>
      <c r="E35" s="112"/>
      <c r="F35" s="112">
        <v>1500</v>
      </c>
      <c r="G35" s="112"/>
      <c r="H35" s="112"/>
    </row>
    <row r="36" spans="1:8" x14ac:dyDescent="0.25">
      <c r="A36" s="111">
        <v>31</v>
      </c>
      <c r="B36" s="112" t="s">
        <v>95</v>
      </c>
      <c r="C36" s="120" t="s">
        <v>617</v>
      </c>
      <c r="D36" s="114">
        <v>800</v>
      </c>
      <c r="E36" s="112"/>
      <c r="F36" s="112"/>
      <c r="G36" s="112">
        <v>800</v>
      </c>
      <c r="H36" s="112"/>
    </row>
    <row r="37" spans="1:8" x14ac:dyDescent="0.25">
      <c r="A37" s="111">
        <v>32</v>
      </c>
      <c r="B37" s="112" t="s">
        <v>95</v>
      </c>
      <c r="C37" s="120" t="s">
        <v>618</v>
      </c>
      <c r="D37" s="114">
        <v>800</v>
      </c>
      <c r="E37" s="112"/>
      <c r="F37" s="112"/>
      <c r="G37" s="112">
        <v>800</v>
      </c>
      <c r="H37" s="112"/>
    </row>
    <row r="38" spans="1:8" ht="30" x14ac:dyDescent="0.25">
      <c r="A38" s="111">
        <v>33</v>
      </c>
      <c r="B38" s="112" t="s">
        <v>121</v>
      </c>
      <c r="C38" s="112" t="s">
        <v>619</v>
      </c>
      <c r="D38" s="114">
        <v>900</v>
      </c>
      <c r="E38" s="112"/>
      <c r="F38" s="112"/>
      <c r="G38" s="112">
        <v>900</v>
      </c>
      <c r="H38" s="112"/>
    </row>
    <row r="39" spans="1:8" ht="31.5" x14ac:dyDescent="0.25">
      <c r="A39" s="111">
        <v>34</v>
      </c>
      <c r="B39" s="112" t="s">
        <v>121</v>
      </c>
      <c r="C39" s="121" t="s">
        <v>620</v>
      </c>
      <c r="D39" s="114">
        <v>2000</v>
      </c>
      <c r="E39" s="112"/>
      <c r="F39" s="112"/>
      <c r="G39" s="112">
        <v>600</v>
      </c>
      <c r="H39" s="112">
        <v>1400</v>
      </c>
    </row>
    <row r="40" spans="1:8" ht="30" x14ac:dyDescent="0.25">
      <c r="A40" s="111">
        <v>35</v>
      </c>
      <c r="B40" s="112" t="s">
        <v>121</v>
      </c>
      <c r="C40" s="122" t="s">
        <v>621</v>
      </c>
      <c r="D40" s="114">
        <v>7200</v>
      </c>
      <c r="E40" s="112"/>
      <c r="F40" s="112"/>
      <c r="G40" s="112"/>
      <c r="H40" s="112">
        <v>7200</v>
      </c>
    </row>
    <row r="41" spans="1:8" x14ac:dyDescent="0.25">
      <c r="A41" s="111">
        <v>36</v>
      </c>
      <c r="B41" s="112" t="s">
        <v>121</v>
      </c>
      <c r="C41" s="122" t="s">
        <v>622</v>
      </c>
      <c r="D41" s="114">
        <v>1000</v>
      </c>
      <c r="E41" s="112"/>
      <c r="F41" s="112">
        <v>1000</v>
      </c>
      <c r="G41" s="112"/>
      <c r="H41" s="112"/>
    </row>
    <row r="42" spans="1:8" x14ac:dyDescent="0.25">
      <c r="A42" s="111">
        <v>37</v>
      </c>
      <c r="B42" s="112" t="s">
        <v>75</v>
      </c>
      <c r="C42" s="122" t="s">
        <v>623</v>
      </c>
      <c r="D42" s="114">
        <v>4500</v>
      </c>
      <c r="E42" s="112"/>
      <c r="F42" s="112">
        <v>4500</v>
      </c>
      <c r="G42" s="112"/>
      <c r="H42" s="112"/>
    </row>
    <row r="43" spans="1:8" x14ac:dyDescent="0.25">
      <c r="A43" s="111">
        <v>38</v>
      </c>
      <c r="B43" s="112" t="s">
        <v>624</v>
      </c>
      <c r="C43" s="120" t="s">
        <v>625</v>
      </c>
      <c r="D43" s="114">
        <v>500</v>
      </c>
      <c r="E43" s="112"/>
      <c r="F43" s="112"/>
      <c r="G43" s="112">
        <v>500</v>
      </c>
      <c r="H43" s="112"/>
    </row>
    <row r="44" spans="1:8" x14ac:dyDescent="0.25">
      <c r="A44" s="111">
        <v>39</v>
      </c>
      <c r="B44" s="112" t="s">
        <v>624</v>
      </c>
      <c r="C44" s="120" t="s">
        <v>626</v>
      </c>
      <c r="D44" s="114">
        <v>1500</v>
      </c>
      <c r="E44" s="112"/>
      <c r="F44" s="112"/>
      <c r="G44" s="112">
        <v>1500</v>
      </c>
      <c r="H44" s="112"/>
    </row>
    <row r="45" spans="1:8" x14ac:dyDescent="0.25">
      <c r="A45" s="111">
        <v>40</v>
      </c>
      <c r="B45" s="112" t="s">
        <v>624</v>
      </c>
      <c r="C45" s="120" t="s">
        <v>627</v>
      </c>
      <c r="D45" s="114">
        <v>700</v>
      </c>
      <c r="E45" s="112"/>
      <c r="F45" s="112"/>
      <c r="G45" s="112">
        <v>700</v>
      </c>
      <c r="H45" s="112"/>
    </row>
    <row r="46" spans="1:8" x14ac:dyDescent="0.25">
      <c r="A46" s="111">
        <v>41</v>
      </c>
      <c r="B46" s="112" t="s">
        <v>624</v>
      </c>
      <c r="C46" s="120" t="s">
        <v>628</v>
      </c>
      <c r="D46" s="114">
        <v>500</v>
      </c>
      <c r="E46" s="112">
        <v>500</v>
      </c>
      <c r="F46" s="112"/>
      <c r="G46" s="112"/>
      <c r="H46" s="112"/>
    </row>
    <row r="47" spans="1:8" x14ac:dyDescent="0.25">
      <c r="A47" s="111">
        <v>42</v>
      </c>
      <c r="B47" s="112" t="s">
        <v>624</v>
      </c>
      <c r="C47" s="120" t="s">
        <v>629</v>
      </c>
      <c r="D47" s="114">
        <v>5000</v>
      </c>
      <c r="E47" s="112"/>
      <c r="F47" s="112">
        <v>5000</v>
      </c>
      <c r="G47" s="112"/>
      <c r="H47" s="112"/>
    </row>
    <row r="48" spans="1:8" ht="26.25" x14ac:dyDescent="0.25">
      <c r="A48" s="111">
        <v>43</v>
      </c>
      <c r="B48" s="112" t="s">
        <v>485</v>
      </c>
      <c r="C48" s="95" t="s">
        <v>630</v>
      </c>
      <c r="D48" s="114">
        <v>400</v>
      </c>
      <c r="E48" s="112"/>
      <c r="F48" s="112"/>
      <c r="G48" s="112"/>
      <c r="H48" s="112">
        <v>400</v>
      </c>
    </row>
    <row r="49" spans="1:8" x14ac:dyDescent="0.25">
      <c r="A49" s="111">
        <v>44</v>
      </c>
      <c r="B49" s="112" t="s">
        <v>485</v>
      </c>
      <c r="C49" s="95" t="s">
        <v>631</v>
      </c>
      <c r="D49" s="114">
        <v>1000</v>
      </c>
      <c r="E49" s="112"/>
      <c r="F49" s="112"/>
      <c r="G49" s="112"/>
      <c r="H49" s="112">
        <v>1000</v>
      </c>
    </row>
    <row r="50" spans="1:8" x14ac:dyDescent="0.25">
      <c r="A50" s="111">
        <v>45</v>
      </c>
      <c r="B50" s="112" t="s">
        <v>485</v>
      </c>
      <c r="C50" s="95" t="s">
        <v>632</v>
      </c>
      <c r="D50" s="114">
        <v>1500</v>
      </c>
      <c r="E50" s="112"/>
      <c r="F50" s="112"/>
      <c r="G50" s="112"/>
      <c r="H50" s="112">
        <v>1500</v>
      </c>
    </row>
    <row r="51" spans="1:8" x14ac:dyDescent="0.25">
      <c r="A51" s="111">
        <v>46</v>
      </c>
      <c r="B51" s="112" t="s">
        <v>485</v>
      </c>
      <c r="C51" s="95" t="s">
        <v>633</v>
      </c>
      <c r="D51" s="114">
        <v>12500</v>
      </c>
      <c r="E51" s="112"/>
      <c r="F51" s="112"/>
      <c r="G51" s="112"/>
      <c r="H51" s="112">
        <v>12500</v>
      </c>
    </row>
    <row r="52" spans="1:8" x14ac:dyDescent="0.25">
      <c r="A52" s="111">
        <v>47</v>
      </c>
      <c r="B52" s="112" t="s">
        <v>485</v>
      </c>
      <c r="C52" s="95" t="s">
        <v>634</v>
      </c>
      <c r="D52" s="114">
        <v>700</v>
      </c>
      <c r="E52" s="112"/>
      <c r="F52" s="112"/>
      <c r="G52" s="112"/>
      <c r="H52" s="112">
        <v>700</v>
      </c>
    </row>
    <row r="53" spans="1:8" x14ac:dyDescent="0.25">
      <c r="A53" s="111">
        <v>48</v>
      </c>
      <c r="B53" s="112" t="s">
        <v>485</v>
      </c>
      <c r="C53" s="95" t="s">
        <v>635</v>
      </c>
      <c r="D53" s="114">
        <v>5000</v>
      </c>
      <c r="E53" s="112"/>
      <c r="F53" s="112">
        <v>5000</v>
      </c>
      <c r="G53" s="112"/>
      <c r="H53" s="112"/>
    </row>
    <row r="54" spans="1:8" x14ac:dyDescent="0.25">
      <c r="A54" s="111">
        <v>49</v>
      </c>
      <c r="B54" s="111" t="s">
        <v>350</v>
      </c>
      <c r="C54" s="111" t="s">
        <v>636</v>
      </c>
      <c r="D54" s="114">
        <v>1000</v>
      </c>
      <c r="E54" s="112"/>
      <c r="F54" s="111"/>
      <c r="G54" s="112">
        <v>1000</v>
      </c>
      <c r="H54" s="111"/>
    </row>
    <row r="55" spans="1:8" x14ac:dyDescent="0.25">
      <c r="A55" s="111">
        <v>50</v>
      </c>
      <c r="B55" s="111" t="s">
        <v>350</v>
      </c>
      <c r="C55" s="111" t="s">
        <v>637</v>
      </c>
      <c r="D55" s="114">
        <v>700</v>
      </c>
      <c r="E55" s="112"/>
      <c r="F55" s="111"/>
      <c r="G55" s="112">
        <v>700</v>
      </c>
      <c r="H55" s="111"/>
    </row>
    <row r="56" spans="1:8" x14ac:dyDescent="0.25">
      <c r="A56" s="111">
        <v>51</v>
      </c>
      <c r="B56" s="111" t="s">
        <v>350</v>
      </c>
      <c r="C56" s="112" t="s">
        <v>638</v>
      </c>
      <c r="D56" s="114">
        <v>2700</v>
      </c>
      <c r="E56" s="112"/>
      <c r="F56" s="111"/>
      <c r="G56" s="112">
        <v>2700</v>
      </c>
      <c r="H56" s="111"/>
    </row>
    <row r="57" spans="1:8" x14ac:dyDescent="0.25">
      <c r="A57" s="111">
        <v>52</v>
      </c>
      <c r="B57" s="111" t="s">
        <v>350</v>
      </c>
      <c r="C57" s="111" t="s">
        <v>639</v>
      </c>
      <c r="D57" s="114">
        <v>1875</v>
      </c>
      <c r="E57" s="112"/>
      <c r="F57" s="111"/>
      <c r="G57" s="112">
        <v>1875</v>
      </c>
      <c r="H57" s="111"/>
    </row>
    <row r="58" spans="1:8" x14ac:dyDescent="0.25">
      <c r="A58" s="111">
        <v>53</v>
      </c>
      <c r="B58" s="111" t="s">
        <v>350</v>
      </c>
      <c r="C58" s="123" t="s">
        <v>640</v>
      </c>
      <c r="D58" s="114">
        <v>4200</v>
      </c>
      <c r="E58" s="112"/>
      <c r="F58" s="111"/>
      <c r="G58" s="112"/>
      <c r="H58" s="111">
        <v>4200</v>
      </c>
    </row>
    <row r="59" spans="1:8" ht="30" x14ac:dyDescent="0.25">
      <c r="A59" s="111">
        <v>54</v>
      </c>
      <c r="B59" s="111" t="s">
        <v>350</v>
      </c>
      <c r="C59" s="124" t="s">
        <v>641</v>
      </c>
      <c r="D59" s="114">
        <v>2000</v>
      </c>
      <c r="E59" s="112"/>
      <c r="F59" s="111"/>
      <c r="G59" s="112">
        <v>2000</v>
      </c>
      <c r="H59" s="111"/>
    </row>
    <row r="60" spans="1:8" x14ac:dyDescent="0.25">
      <c r="A60" s="111">
        <v>55</v>
      </c>
      <c r="B60" s="111" t="s">
        <v>350</v>
      </c>
      <c r="C60" s="112" t="s">
        <v>642</v>
      </c>
      <c r="D60" s="114">
        <v>45000</v>
      </c>
      <c r="E60" s="112"/>
      <c r="F60" s="111"/>
      <c r="G60" s="112"/>
      <c r="H60" s="111">
        <v>45000</v>
      </c>
    </row>
    <row r="61" spans="1:8" x14ac:dyDescent="0.25">
      <c r="A61" s="111">
        <v>56</v>
      </c>
      <c r="B61" s="111" t="s">
        <v>350</v>
      </c>
      <c r="C61" s="112" t="s">
        <v>643</v>
      </c>
      <c r="D61" s="114">
        <v>7000</v>
      </c>
      <c r="E61" s="112"/>
      <c r="F61" s="111">
        <v>7000</v>
      </c>
      <c r="G61" s="112"/>
      <c r="H61" s="111"/>
    </row>
    <row r="62" spans="1:8" x14ac:dyDescent="0.25">
      <c r="A62" s="111">
        <v>57</v>
      </c>
      <c r="B62" s="111" t="s">
        <v>350</v>
      </c>
      <c r="C62" s="112" t="s">
        <v>644</v>
      </c>
      <c r="D62" s="114">
        <v>3000</v>
      </c>
      <c r="E62" s="112">
        <v>3000</v>
      </c>
      <c r="F62" s="111"/>
      <c r="G62" s="112"/>
      <c r="H62" s="111"/>
    </row>
    <row r="63" spans="1:8" x14ac:dyDescent="0.25">
      <c r="A63" s="111">
        <v>58</v>
      </c>
      <c r="B63" s="111" t="s">
        <v>130</v>
      </c>
      <c r="C63" s="112" t="s">
        <v>645</v>
      </c>
      <c r="D63" s="114">
        <v>7000</v>
      </c>
      <c r="E63" s="112"/>
      <c r="F63" s="111">
        <v>7000</v>
      </c>
      <c r="G63" s="112"/>
      <c r="H63" s="111"/>
    </row>
    <row r="64" spans="1:8" x14ac:dyDescent="0.25">
      <c r="A64" s="111">
        <v>59</v>
      </c>
      <c r="B64" s="111" t="s">
        <v>157</v>
      </c>
      <c r="C64" s="112" t="s">
        <v>646</v>
      </c>
      <c r="D64" s="114">
        <v>9500</v>
      </c>
      <c r="E64" s="112"/>
      <c r="F64" s="111"/>
      <c r="G64" s="112"/>
      <c r="H64" s="111">
        <v>9500</v>
      </c>
    </row>
    <row r="65" spans="1:8" x14ac:dyDescent="0.25">
      <c r="A65" s="111">
        <v>60</v>
      </c>
      <c r="B65" s="111" t="s">
        <v>372</v>
      </c>
      <c r="C65" s="111" t="s">
        <v>647</v>
      </c>
      <c r="D65" s="114">
        <v>8000</v>
      </c>
      <c r="E65" s="112"/>
      <c r="F65" s="111"/>
      <c r="G65" s="112"/>
      <c r="H65" s="111">
        <v>8000</v>
      </c>
    </row>
    <row r="66" spans="1:8" x14ac:dyDescent="0.25">
      <c r="A66" s="111">
        <v>61</v>
      </c>
      <c r="B66" s="111" t="s">
        <v>372</v>
      </c>
      <c r="C66" s="111" t="s">
        <v>648</v>
      </c>
      <c r="D66" s="114">
        <v>700</v>
      </c>
      <c r="E66" s="112"/>
      <c r="F66" s="111"/>
      <c r="G66" s="112">
        <v>700</v>
      </c>
      <c r="H66" s="111"/>
    </row>
    <row r="67" spans="1:8" x14ac:dyDescent="0.25">
      <c r="A67" s="111">
        <v>62</v>
      </c>
      <c r="B67" s="111" t="s">
        <v>372</v>
      </c>
      <c r="C67" s="111" t="s">
        <v>649</v>
      </c>
      <c r="D67" s="114">
        <v>3500</v>
      </c>
      <c r="E67" s="112"/>
      <c r="F67" s="111">
        <v>3500</v>
      </c>
      <c r="G67" s="112"/>
      <c r="H67" s="111"/>
    </row>
    <row r="68" spans="1:8" ht="30" x14ac:dyDescent="0.25">
      <c r="A68" s="111">
        <v>63</v>
      </c>
      <c r="B68" s="112" t="s">
        <v>41</v>
      </c>
      <c r="C68" s="113" t="s">
        <v>650</v>
      </c>
      <c r="D68" s="114">
        <v>113400</v>
      </c>
      <c r="E68" s="125"/>
      <c r="F68" s="125"/>
      <c r="G68" s="125"/>
      <c r="H68" s="125">
        <v>113400</v>
      </c>
    </row>
    <row r="69" spans="1:8" ht="30" x14ac:dyDescent="0.25">
      <c r="A69" s="111">
        <v>64</v>
      </c>
      <c r="B69" s="112" t="s">
        <v>41</v>
      </c>
      <c r="C69" s="113" t="s">
        <v>651</v>
      </c>
      <c r="D69" s="114">
        <v>4500</v>
      </c>
      <c r="E69" s="125"/>
      <c r="F69" s="125"/>
      <c r="G69" s="125">
        <v>4500</v>
      </c>
      <c r="H69" s="125"/>
    </row>
    <row r="70" spans="1:8" ht="15.75" x14ac:dyDescent="0.25">
      <c r="A70" s="111">
        <v>65</v>
      </c>
      <c r="B70" s="112" t="s">
        <v>41</v>
      </c>
      <c r="C70" s="113" t="s">
        <v>652</v>
      </c>
      <c r="D70" s="114">
        <v>1241</v>
      </c>
      <c r="E70" s="114"/>
      <c r="F70" s="114"/>
      <c r="G70" s="114">
        <v>1241</v>
      </c>
      <c r="H70" s="125"/>
    </row>
    <row r="71" spans="1:8" ht="15.75" x14ac:dyDescent="0.25">
      <c r="A71" s="111">
        <v>66</v>
      </c>
      <c r="B71" s="112" t="s">
        <v>41</v>
      </c>
      <c r="C71" s="125" t="s">
        <v>653</v>
      </c>
      <c r="D71" s="114">
        <v>1000</v>
      </c>
      <c r="E71" s="114"/>
      <c r="F71" s="114">
        <v>1000</v>
      </c>
      <c r="G71" s="114"/>
      <c r="H71" s="111"/>
    </row>
    <row r="72" spans="1:8" ht="15.75" x14ac:dyDescent="0.25">
      <c r="A72" s="111">
        <v>67</v>
      </c>
      <c r="B72" s="112" t="s">
        <v>41</v>
      </c>
      <c r="C72" s="125" t="s">
        <v>654</v>
      </c>
      <c r="D72" s="114">
        <v>500</v>
      </c>
      <c r="E72" s="114"/>
      <c r="F72" s="114">
        <v>500</v>
      </c>
      <c r="G72" s="114"/>
      <c r="H72" s="111"/>
    </row>
    <row r="73" spans="1:8" ht="15.75" x14ac:dyDescent="0.25">
      <c r="A73" s="111">
        <v>68</v>
      </c>
      <c r="B73" s="112" t="s">
        <v>41</v>
      </c>
      <c r="C73" s="126" t="s">
        <v>655</v>
      </c>
      <c r="D73" s="114">
        <v>1000</v>
      </c>
      <c r="E73" s="114"/>
      <c r="F73" s="114">
        <v>1000</v>
      </c>
      <c r="G73" s="114"/>
      <c r="H73" s="111"/>
    </row>
    <row r="74" spans="1:8" ht="31.5" x14ac:dyDescent="0.25">
      <c r="A74" s="111">
        <v>69</v>
      </c>
      <c r="B74" s="112" t="s">
        <v>41</v>
      </c>
      <c r="C74" s="127" t="s">
        <v>656</v>
      </c>
      <c r="D74" s="114">
        <v>8400</v>
      </c>
      <c r="E74" s="114">
        <v>8400</v>
      </c>
      <c r="F74" s="114"/>
      <c r="G74" s="114"/>
      <c r="H74" s="111"/>
    </row>
    <row r="75" spans="1:8" ht="15.75" x14ac:dyDescent="0.25">
      <c r="A75" s="111">
        <v>70</v>
      </c>
      <c r="B75" s="112" t="s">
        <v>41</v>
      </c>
      <c r="C75" s="127" t="s">
        <v>657</v>
      </c>
      <c r="D75" s="114">
        <v>6000</v>
      </c>
      <c r="E75" s="114">
        <v>6000</v>
      </c>
      <c r="F75" s="114"/>
      <c r="G75" s="114"/>
      <c r="H75" s="111"/>
    </row>
    <row r="76" spans="1:8" ht="31.5" x14ac:dyDescent="0.25">
      <c r="A76" s="111">
        <v>71</v>
      </c>
      <c r="B76" s="112" t="s">
        <v>41</v>
      </c>
      <c r="C76" s="127" t="s">
        <v>658</v>
      </c>
      <c r="D76" s="114">
        <v>11300</v>
      </c>
      <c r="E76" s="114"/>
      <c r="F76" s="114"/>
      <c r="G76" s="114"/>
      <c r="H76" s="111">
        <v>11300</v>
      </c>
    </row>
    <row r="77" spans="1:8" ht="15.75" x14ac:dyDescent="0.25">
      <c r="A77" s="111">
        <v>72</v>
      </c>
      <c r="B77" s="112" t="s">
        <v>26</v>
      </c>
      <c r="C77" s="127" t="s">
        <v>659</v>
      </c>
      <c r="D77" s="114">
        <v>14900</v>
      </c>
      <c r="E77" s="114">
        <v>14900</v>
      </c>
      <c r="F77" s="114"/>
      <c r="G77" s="114"/>
      <c r="H77" s="111"/>
    </row>
    <row r="78" spans="1:8" ht="15.75" x14ac:dyDescent="0.25">
      <c r="A78" s="111">
        <v>73</v>
      </c>
      <c r="B78" s="112" t="s">
        <v>26</v>
      </c>
      <c r="C78" s="127" t="s">
        <v>660</v>
      </c>
      <c r="D78" s="114">
        <v>3600</v>
      </c>
      <c r="E78" s="114">
        <v>3600</v>
      </c>
      <c r="F78" s="114"/>
      <c r="G78" s="114"/>
      <c r="H78" s="111"/>
    </row>
    <row r="79" spans="1:8" ht="15.75" x14ac:dyDescent="0.25">
      <c r="A79" s="111">
        <v>74</v>
      </c>
      <c r="B79" s="112" t="s">
        <v>26</v>
      </c>
      <c r="C79" s="127" t="s">
        <v>661</v>
      </c>
      <c r="D79" s="114">
        <v>1600</v>
      </c>
      <c r="E79" s="114">
        <v>1600</v>
      </c>
      <c r="F79" s="114"/>
      <c r="G79" s="114"/>
      <c r="H79" s="111"/>
    </row>
    <row r="80" spans="1:8" ht="15.75" x14ac:dyDescent="0.25">
      <c r="A80" s="111">
        <v>75</v>
      </c>
      <c r="B80" s="112" t="s">
        <v>26</v>
      </c>
      <c r="C80" s="127" t="s">
        <v>662</v>
      </c>
      <c r="D80" s="114">
        <v>120</v>
      </c>
      <c r="E80" s="114">
        <v>120</v>
      </c>
      <c r="F80" s="114"/>
      <c r="G80" s="114"/>
      <c r="H80" s="111"/>
    </row>
    <row r="81" spans="1:8" ht="15.75" x14ac:dyDescent="0.25">
      <c r="A81" s="111">
        <v>76</v>
      </c>
      <c r="B81" s="112" t="s">
        <v>26</v>
      </c>
      <c r="C81" s="127" t="s">
        <v>663</v>
      </c>
      <c r="D81" s="114">
        <v>850</v>
      </c>
      <c r="E81" s="114">
        <v>850</v>
      </c>
      <c r="F81" s="114"/>
      <c r="G81" s="114"/>
      <c r="H81" s="111"/>
    </row>
    <row r="82" spans="1:8" ht="15.75" x14ac:dyDescent="0.25">
      <c r="A82" s="111">
        <v>77</v>
      </c>
      <c r="B82" s="112" t="s">
        <v>26</v>
      </c>
      <c r="C82" s="127" t="s">
        <v>664</v>
      </c>
      <c r="D82" s="114">
        <v>500</v>
      </c>
      <c r="E82" s="114">
        <v>500</v>
      </c>
      <c r="F82" s="114"/>
      <c r="G82" s="114"/>
      <c r="H82" s="111"/>
    </row>
    <row r="83" spans="1:8" ht="15.75" x14ac:dyDescent="0.25">
      <c r="A83" s="111">
        <v>78</v>
      </c>
      <c r="B83" s="112" t="s">
        <v>26</v>
      </c>
      <c r="C83" s="127" t="s">
        <v>665</v>
      </c>
      <c r="D83" s="114">
        <v>1100</v>
      </c>
      <c r="E83" s="114">
        <v>1100</v>
      </c>
      <c r="F83" s="114"/>
      <c r="G83" s="114"/>
      <c r="H83" s="111"/>
    </row>
    <row r="84" spans="1:8" ht="15.75" x14ac:dyDescent="0.25">
      <c r="A84" s="111">
        <v>79</v>
      </c>
      <c r="B84" s="112" t="s">
        <v>26</v>
      </c>
      <c r="C84" s="127" t="s">
        <v>666</v>
      </c>
      <c r="D84" s="114">
        <v>7000</v>
      </c>
      <c r="E84" s="114">
        <v>7000</v>
      </c>
      <c r="F84" s="114"/>
      <c r="G84" s="114"/>
      <c r="H84" s="111"/>
    </row>
    <row r="85" spans="1:8" ht="15.75" x14ac:dyDescent="0.25">
      <c r="A85" s="111">
        <v>80</v>
      </c>
      <c r="B85" s="112" t="s">
        <v>26</v>
      </c>
      <c r="C85" s="127" t="s">
        <v>667</v>
      </c>
      <c r="D85" s="114">
        <v>990</v>
      </c>
      <c r="E85" s="114">
        <v>990</v>
      </c>
      <c r="F85" s="114"/>
      <c r="G85" s="114"/>
      <c r="H85" s="111"/>
    </row>
    <row r="86" spans="1:8" ht="31.5" x14ac:dyDescent="0.25">
      <c r="A86" s="111">
        <v>81</v>
      </c>
      <c r="B86" s="112" t="s">
        <v>26</v>
      </c>
      <c r="C86" s="127" t="s">
        <v>668</v>
      </c>
      <c r="D86" s="114">
        <v>18000</v>
      </c>
      <c r="E86" s="114">
        <v>18000</v>
      </c>
      <c r="F86" s="114"/>
      <c r="G86" s="114"/>
      <c r="H86" s="111"/>
    </row>
    <row r="87" spans="1:8" ht="15.75" x14ac:dyDescent="0.25">
      <c r="A87" s="111">
        <v>82</v>
      </c>
      <c r="B87" s="112" t="s">
        <v>26</v>
      </c>
      <c r="C87" s="128" t="s">
        <v>669</v>
      </c>
      <c r="D87" s="114">
        <v>3000</v>
      </c>
      <c r="E87" s="114">
        <v>3000</v>
      </c>
      <c r="F87" s="114"/>
      <c r="G87" s="114"/>
      <c r="H87" s="111"/>
    </row>
    <row r="88" spans="1:8" ht="15.75" x14ac:dyDescent="0.25">
      <c r="A88" s="111">
        <v>83</v>
      </c>
      <c r="B88" s="112" t="s">
        <v>26</v>
      </c>
      <c r="C88" s="126" t="s">
        <v>670</v>
      </c>
      <c r="D88" s="114">
        <v>4000</v>
      </c>
      <c r="E88" s="114">
        <v>4000</v>
      </c>
      <c r="F88" s="114"/>
      <c r="G88" s="114"/>
      <c r="H88" s="111"/>
    </row>
    <row r="89" spans="1:8" ht="15.75" x14ac:dyDescent="0.25">
      <c r="A89" s="129"/>
      <c r="B89" s="125"/>
      <c r="C89" s="130" t="s">
        <v>23</v>
      </c>
      <c r="D89" s="131">
        <f>SUM(D6:D88)</f>
        <v>477936</v>
      </c>
      <c r="E89" s="131">
        <f t="shared" ref="E89:H89" si="0">SUM(E6:E88)</f>
        <v>76060</v>
      </c>
      <c r="F89" s="131">
        <f t="shared" si="0"/>
        <v>55500</v>
      </c>
      <c r="G89" s="131">
        <f t="shared" si="0"/>
        <v>60976</v>
      </c>
      <c r="H89" s="131">
        <f t="shared" si="0"/>
        <v>285400</v>
      </c>
    </row>
    <row r="92" spans="1:8" ht="15.75" x14ac:dyDescent="0.25">
      <c r="B92" s="132" t="s">
        <v>671</v>
      </c>
    </row>
    <row r="93" spans="1:8" ht="15.75" x14ac:dyDescent="0.25">
      <c r="F93" t="s">
        <v>1</v>
      </c>
      <c r="G93" s="133"/>
    </row>
    <row r="94" spans="1:8" x14ac:dyDescent="0.25">
      <c r="A94" s="187" t="s">
        <v>579</v>
      </c>
      <c r="B94" s="186" t="s">
        <v>580</v>
      </c>
      <c r="C94" s="186" t="s">
        <v>581</v>
      </c>
      <c r="D94" s="186" t="s">
        <v>582</v>
      </c>
      <c r="E94" s="187" t="s">
        <v>583</v>
      </c>
      <c r="F94" s="187"/>
      <c r="G94" s="187"/>
      <c r="H94" s="186" t="s">
        <v>584</v>
      </c>
    </row>
    <row r="95" spans="1:8" ht="45" x14ac:dyDescent="0.25">
      <c r="A95" s="187"/>
      <c r="B95" s="186"/>
      <c r="C95" s="186"/>
      <c r="D95" s="186"/>
      <c r="E95" s="109" t="s">
        <v>585</v>
      </c>
      <c r="F95" s="110" t="s">
        <v>82</v>
      </c>
      <c r="G95" s="110" t="s">
        <v>586</v>
      </c>
      <c r="H95" s="186"/>
    </row>
    <row r="96" spans="1:8" x14ac:dyDescent="0.25">
      <c r="A96" s="111">
        <v>1</v>
      </c>
      <c r="B96" s="112" t="s">
        <v>41</v>
      </c>
      <c r="C96" s="113" t="s">
        <v>672</v>
      </c>
      <c r="D96" s="114">
        <v>5000</v>
      </c>
      <c r="E96" s="112"/>
      <c r="F96" s="112"/>
      <c r="G96" s="112">
        <v>5000</v>
      </c>
      <c r="H96" s="112"/>
    </row>
    <row r="97" spans="1:8" ht="15.75" x14ac:dyDescent="0.25">
      <c r="A97" s="111">
        <v>2</v>
      </c>
      <c r="B97" s="112" t="s">
        <v>41</v>
      </c>
      <c r="C97" s="113" t="s">
        <v>673</v>
      </c>
      <c r="D97" s="114">
        <v>10000</v>
      </c>
      <c r="E97" s="125"/>
      <c r="F97" s="125"/>
      <c r="G97" s="125">
        <v>10000</v>
      </c>
      <c r="H97" s="125"/>
    </row>
    <row r="98" spans="1:8" ht="30" x14ac:dyDescent="0.25">
      <c r="A98" s="111">
        <v>3</v>
      </c>
      <c r="B98" s="112" t="s">
        <v>41</v>
      </c>
      <c r="C98" s="113" t="s">
        <v>674</v>
      </c>
      <c r="D98" s="114">
        <v>12000</v>
      </c>
      <c r="E98" s="125"/>
      <c r="F98" s="125"/>
      <c r="G98" s="125">
        <v>12000</v>
      </c>
      <c r="H98" s="125"/>
    </row>
    <row r="99" spans="1:8" x14ac:dyDescent="0.25">
      <c r="A99" s="111"/>
      <c r="B99" s="110"/>
      <c r="C99" s="134" t="s">
        <v>23</v>
      </c>
      <c r="D99" s="131">
        <f>SUM(D96:D98)</f>
        <v>27000</v>
      </c>
      <c r="E99" s="131">
        <f t="shared" ref="E99:H99" si="1">SUM(E96:E98)</f>
        <v>0</v>
      </c>
      <c r="F99" s="131">
        <f t="shared" si="1"/>
        <v>0</v>
      </c>
      <c r="G99" s="131">
        <f t="shared" si="1"/>
        <v>27000</v>
      </c>
      <c r="H99" s="131">
        <f t="shared" si="1"/>
        <v>0</v>
      </c>
    </row>
    <row r="100" spans="1:8" ht="15.75" x14ac:dyDescent="0.25">
      <c r="B100" s="135"/>
      <c r="C100" s="136"/>
      <c r="D100" s="137"/>
      <c r="E100" s="138"/>
      <c r="F100" s="138"/>
      <c r="G100" s="138"/>
      <c r="H100" s="138"/>
    </row>
    <row r="101" spans="1:8" ht="15.75" x14ac:dyDescent="0.25">
      <c r="B101" s="135"/>
      <c r="C101" s="136"/>
      <c r="D101" s="137"/>
      <c r="E101" s="138"/>
      <c r="F101" s="138"/>
      <c r="G101" s="138"/>
      <c r="H101" s="138"/>
    </row>
    <row r="102" spans="1:8" ht="15.75" x14ac:dyDescent="0.25">
      <c r="B102" s="188" t="s">
        <v>566</v>
      </c>
      <c r="C102" s="188"/>
      <c r="D102" s="188"/>
      <c r="E102" s="188"/>
      <c r="F102" s="188"/>
      <c r="G102" s="188"/>
      <c r="H102" s="188"/>
    </row>
    <row r="103" spans="1:8" ht="15.75" x14ac:dyDescent="0.25">
      <c r="B103" s="135"/>
      <c r="C103" s="136"/>
      <c r="D103" s="137"/>
      <c r="E103" s="138" t="s">
        <v>1</v>
      </c>
      <c r="F103" s="138"/>
      <c r="G103" s="138"/>
      <c r="H103" s="138"/>
    </row>
    <row r="104" spans="1:8" x14ac:dyDescent="0.25">
      <c r="A104" s="187" t="s">
        <v>579</v>
      </c>
      <c r="B104" s="186" t="s">
        <v>580</v>
      </c>
      <c r="C104" s="186" t="s">
        <v>581</v>
      </c>
      <c r="D104" s="186" t="s">
        <v>582</v>
      </c>
      <c r="E104" s="187" t="s">
        <v>583</v>
      </c>
      <c r="F104" s="187"/>
      <c r="G104" s="187"/>
      <c r="H104" s="186" t="s">
        <v>584</v>
      </c>
    </row>
    <row r="105" spans="1:8" ht="45" x14ac:dyDescent="0.25">
      <c r="A105" s="187"/>
      <c r="B105" s="186"/>
      <c r="C105" s="186"/>
      <c r="D105" s="186"/>
      <c r="E105" s="110" t="s">
        <v>585</v>
      </c>
      <c r="F105" s="110" t="s">
        <v>82</v>
      </c>
      <c r="G105" s="110" t="s">
        <v>586</v>
      </c>
      <c r="H105" s="186"/>
    </row>
    <row r="106" spans="1:8" ht="15.75" x14ac:dyDescent="0.25">
      <c r="A106" s="111">
        <v>1</v>
      </c>
      <c r="B106" s="128" t="s">
        <v>41</v>
      </c>
      <c r="C106" s="128" t="s">
        <v>675</v>
      </c>
      <c r="D106" s="111">
        <v>38000</v>
      </c>
      <c r="E106" s="111">
        <v>38000</v>
      </c>
      <c r="F106" s="128"/>
      <c r="G106" s="128"/>
      <c r="H106" s="125"/>
    </row>
    <row r="107" spans="1:8" ht="15.75" x14ac:dyDescent="0.25">
      <c r="A107" s="111">
        <v>2</v>
      </c>
      <c r="B107" s="128" t="s">
        <v>41</v>
      </c>
      <c r="C107" s="128" t="s">
        <v>676</v>
      </c>
      <c r="D107" s="111">
        <v>4000</v>
      </c>
      <c r="E107" s="111">
        <v>4000</v>
      </c>
      <c r="F107" s="128"/>
      <c r="G107" s="128"/>
      <c r="H107" s="125"/>
    </row>
    <row r="108" spans="1:8" ht="15.75" x14ac:dyDescent="0.25">
      <c r="A108" s="111">
        <v>3</v>
      </c>
      <c r="B108" s="128" t="s">
        <v>41</v>
      </c>
      <c r="C108" s="128" t="s">
        <v>677</v>
      </c>
      <c r="D108" s="111">
        <v>3200</v>
      </c>
      <c r="E108" s="111">
        <v>3200</v>
      </c>
      <c r="F108" s="128"/>
      <c r="G108" s="128"/>
      <c r="H108" s="125"/>
    </row>
    <row r="109" spans="1:8" ht="30" x14ac:dyDescent="0.25">
      <c r="A109" s="111">
        <v>4</v>
      </c>
      <c r="B109" s="128" t="s">
        <v>41</v>
      </c>
      <c r="C109" s="113" t="s">
        <v>678</v>
      </c>
      <c r="D109" s="111">
        <v>13699</v>
      </c>
      <c r="E109" s="111">
        <v>13699</v>
      </c>
      <c r="F109" s="125"/>
      <c r="G109" s="125"/>
      <c r="H109" s="125"/>
    </row>
    <row r="110" spans="1:8" ht="15.75" x14ac:dyDescent="0.25">
      <c r="A110" s="111"/>
      <c r="B110" s="139"/>
      <c r="C110" s="134" t="s">
        <v>23</v>
      </c>
      <c r="D110" s="140">
        <f>SUM(D106:D109)</f>
        <v>58899</v>
      </c>
      <c r="E110" s="140">
        <f t="shared" ref="E110:H110" si="2">SUM(E106:E109)</f>
        <v>58899</v>
      </c>
      <c r="F110" s="140">
        <f t="shared" si="2"/>
        <v>0</v>
      </c>
      <c r="G110" s="140">
        <f t="shared" si="2"/>
        <v>0</v>
      </c>
      <c r="H110" s="140">
        <f t="shared" si="2"/>
        <v>0</v>
      </c>
    </row>
    <row r="113" spans="1:8" ht="15.75" x14ac:dyDescent="0.25">
      <c r="B113" s="189" t="s">
        <v>567</v>
      </c>
      <c r="C113" s="190"/>
      <c r="D113" s="190"/>
      <c r="E113" s="190"/>
      <c r="F113" s="190"/>
      <c r="G113" s="190"/>
      <c r="H113" s="190"/>
    </row>
    <row r="114" spans="1:8" x14ac:dyDescent="0.25">
      <c r="E114" t="s">
        <v>1</v>
      </c>
    </row>
    <row r="115" spans="1:8" x14ac:dyDescent="0.25">
      <c r="A115" s="187" t="s">
        <v>579</v>
      </c>
      <c r="B115" s="186" t="s">
        <v>580</v>
      </c>
      <c r="C115" s="186" t="s">
        <v>581</v>
      </c>
      <c r="D115" s="186" t="s">
        <v>582</v>
      </c>
      <c r="E115" s="187" t="s">
        <v>583</v>
      </c>
      <c r="F115" s="187"/>
      <c r="G115" s="187"/>
      <c r="H115" s="186" t="s">
        <v>584</v>
      </c>
    </row>
    <row r="116" spans="1:8" ht="45" x14ac:dyDescent="0.25">
      <c r="A116" s="187"/>
      <c r="B116" s="186"/>
      <c r="C116" s="186"/>
      <c r="D116" s="186"/>
      <c r="E116" s="110" t="s">
        <v>585</v>
      </c>
      <c r="F116" s="110" t="s">
        <v>82</v>
      </c>
      <c r="G116" s="110" t="s">
        <v>586</v>
      </c>
      <c r="H116" s="186"/>
    </row>
    <row r="117" spans="1:8" ht="15.75" x14ac:dyDescent="0.25">
      <c r="A117" s="111">
        <v>1</v>
      </c>
      <c r="B117" s="128" t="s">
        <v>26</v>
      </c>
      <c r="C117" s="128" t="s">
        <v>679</v>
      </c>
      <c r="D117" s="111">
        <v>2500</v>
      </c>
      <c r="E117" s="111">
        <v>2500</v>
      </c>
      <c r="F117" s="111"/>
      <c r="G117" s="111"/>
      <c r="H117" s="111"/>
    </row>
    <row r="119" spans="1:8" ht="15.75" x14ac:dyDescent="0.25">
      <c r="C119" s="191" t="s">
        <v>680</v>
      </c>
      <c r="D119" s="191"/>
      <c r="E119" s="191"/>
    </row>
    <row r="120" spans="1:8" x14ac:dyDescent="0.25">
      <c r="E120" t="s">
        <v>1</v>
      </c>
    </row>
    <row r="121" spans="1:8" x14ac:dyDescent="0.25">
      <c r="A121" s="187" t="s">
        <v>579</v>
      </c>
      <c r="B121" s="186" t="s">
        <v>580</v>
      </c>
      <c r="C121" s="186" t="s">
        <v>581</v>
      </c>
      <c r="D121" s="186" t="s">
        <v>582</v>
      </c>
      <c r="E121" s="187" t="s">
        <v>583</v>
      </c>
      <c r="F121" s="187"/>
      <c r="G121" s="187"/>
      <c r="H121" s="186" t="s">
        <v>584</v>
      </c>
    </row>
    <row r="122" spans="1:8" ht="45" x14ac:dyDescent="0.25">
      <c r="A122" s="187"/>
      <c r="B122" s="186"/>
      <c r="C122" s="186"/>
      <c r="D122" s="186"/>
      <c r="E122" s="110" t="s">
        <v>585</v>
      </c>
      <c r="F122" s="110" t="s">
        <v>82</v>
      </c>
      <c r="G122" s="110" t="s">
        <v>586</v>
      </c>
      <c r="H122" s="186"/>
    </row>
    <row r="123" spans="1:8" ht="15.75" x14ac:dyDescent="0.25">
      <c r="A123" s="111">
        <v>1</v>
      </c>
      <c r="B123" s="49" t="s">
        <v>26</v>
      </c>
      <c r="C123" s="27" t="s">
        <v>568</v>
      </c>
      <c r="D123" s="67">
        <v>50358</v>
      </c>
      <c r="E123" s="111">
        <v>50358</v>
      </c>
      <c r="F123" s="111"/>
      <c r="G123" s="111"/>
      <c r="H123" s="111"/>
    </row>
    <row r="124" spans="1:8" ht="15.75" x14ac:dyDescent="0.25">
      <c r="A124" s="111">
        <v>2</v>
      </c>
      <c r="B124" s="49" t="s">
        <v>26</v>
      </c>
      <c r="C124" s="27" t="s">
        <v>683</v>
      </c>
      <c r="D124" s="67">
        <v>33411</v>
      </c>
      <c r="E124" s="111">
        <v>33411</v>
      </c>
      <c r="F124" s="111"/>
      <c r="G124" s="111"/>
      <c r="H124" s="111"/>
    </row>
    <row r="125" spans="1:8" ht="15.75" x14ac:dyDescent="0.25">
      <c r="A125" s="111">
        <v>3</v>
      </c>
      <c r="B125" s="49" t="s">
        <v>26</v>
      </c>
      <c r="C125" s="27" t="s">
        <v>684</v>
      </c>
      <c r="D125" s="67">
        <v>14520</v>
      </c>
      <c r="E125" s="111">
        <v>14520</v>
      </c>
      <c r="F125" s="111"/>
      <c r="G125" s="111"/>
      <c r="H125" s="111"/>
    </row>
  </sheetData>
  <mergeCells count="33">
    <mergeCell ref="H121:H122"/>
    <mergeCell ref="C119:E119"/>
    <mergeCell ref="A121:A122"/>
    <mergeCell ref="B121:B122"/>
    <mergeCell ref="C121:C122"/>
    <mergeCell ref="D121:D122"/>
    <mergeCell ref="E121:G121"/>
    <mergeCell ref="B113:H113"/>
    <mergeCell ref="A115:A116"/>
    <mergeCell ref="B115:B116"/>
    <mergeCell ref="C115:C116"/>
    <mergeCell ref="D115:D116"/>
    <mergeCell ref="E115:G115"/>
    <mergeCell ref="H115:H116"/>
    <mergeCell ref="B102:H102"/>
    <mergeCell ref="A104:A105"/>
    <mergeCell ref="B104:B105"/>
    <mergeCell ref="C104:C105"/>
    <mergeCell ref="D104:D105"/>
    <mergeCell ref="E104:G104"/>
    <mergeCell ref="H104:H105"/>
    <mergeCell ref="H94:H95"/>
    <mergeCell ref="A4:A5"/>
    <mergeCell ref="B4:B5"/>
    <mergeCell ref="C4:C5"/>
    <mergeCell ref="D4:D5"/>
    <mergeCell ref="E4:G4"/>
    <mergeCell ref="H4:H5"/>
    <mergeCell ref="A94:A95"/>
    <mergeCell ref="B94:B95"/>
    <mergeCell ref="C94:C95"/>
    <mergeCell ref="D94:D95"/>
    <mergeCell ref="E94:G94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zoomScaleNormal="100" workbookViewId="0">
      <selection activeCell="H23" sqref="H23"/>
    </sheetView>
  </sheetViews>
  <sheetFormatPr defaultRowHeight="15" x14ac:dyDescent="0.25"/>
  <cols>
    <col min="2" max="2" width="17.7109375" customWidth="1"/>
    <col min="3" max="3" width="38" customWidth="1"/>
    <col min="4" max="4" width="15" customWidth="1"/>
  </cols>
  <sheetData>
    <row r="1" spans="1:5" ht="15.75" x14ac:dyDescent="0.25">
      <c r="B1" s="132" t="s">
        <v>685</v>
      </c>
      <c r="C1" s="132"/>
    </row>
    <row r="2" spans="1:5" x14ac:dyDescent="0.25">
      <c r="D2" t="s">
        <v>1</v>
      </c>
    </row>
    <row r="3" spans="1:5" ht="31.5" x14ac:dyDescent="0.25">
      <c r="A3" s="111" t="s">
        <v>579</v>
      </c>
      <c r="B3" s="143" t="s">
        <v>580</v>
      </c>
      <c r="C3" s="144" t="s">
        <v>581</v>
      </c>
      <c r="D3" s="143" t="s">
        <v>686</v>
      </c>
    </row>
    <row r="4" spans="1:5" ht="30" x14ac:dyDescent="0.25">
      <c r="A4" s="111">
        <v>1</v>
      </c>
      <c r="B4" s="112" t="s">
        <v>110</v>
      </c>
      <c r="C4" s="145" t="s">
        <v>687</v>
      </c>
      <c r="D4" s="146">
        <v>11000</v>
      </c>
    </row>
    <row r="5" spans="1:5" x14ac:dyDescent="0.25">
      <c r="A5" s="111">
        <v>2</v>
      </c>
      <c r="B5" s="112" t="s">
        <v>95</v>
      </c>
      <c r="C5" s="147" t="s">
        <v>688</v>
      </c>
      <c r="D5" s="146">
        <v>2000</v>
      </c>
      <c r="E5" s="148"/>
    </row>
    <row r="6" spans="1:5" x14ac:dyDescent="0.25">
      <c r="A6" s="111">
        <v>3</v>
      </c>
      <c r="B6" s="112" t="s">
        <v>95</v>
      </c>
      <c r="C6" s="147" t="s">
        <v>689</v>
      </c>
      <c r="D6" s="146">
        <v>3000</v>
      </c>
      <c r="E6" s="148"/>
    </row>
    <row r="7" spans="1:5" ht="30" x14ac:dyDescent="0.25">
      <c r="A7" s="111">
        <v>4</v>
      </c>
      <c r="B7" s="112" t="s">
        <v>121</v>
      </c>
      <c r="C7" s="149" t="s">
        <v>690</v>
      </c>
      <c r="D7" s="146">
        <v>900</v>
      </c>
    </row>
    <row r="8" spans="1:5" ht="27" thickBot="1" x14ac:dyDescent="0.3">
      <c r="A8" s="192">
        <v>5</v>
      </c>
      <c r="B8" s="195" t="s">
        <v>75</v>
      </c>
      <c r="C8" s="150" t="s">
        <v>691</v>
      </c>
      <c r="D8" s="151">
        <v>14300</v>
      </c>
    </row>
    <row r="9" spans="1:5" x14ac:dyDescent="0.25">
      <c r="A9" s="193"/>
      <c r="B9" s="196"/>
      <c r="C9" s="152" t="s">
        <v>692</v>
      </c>
      <c r="D9" s="153"/>
    </row>
    <row r="10" spans="1:5" ht="26.25" x14ac:dyDescent="0.25">
      <c r="A10" s="193"/>
      <c r="B10" s="196"/>
      <c r="C10" s="154" t="s">
        <v>693</v>
      </c>
      <c r="D10" s="155">
        <v>8000</v>
      </c>
    </row>
    <row r="11" spans="1:5" ht="30" x14ac:dyDescent="0.25">
      <c r="A11" s="193"/>
      <c r="B11" s="196"/>
      <c r="C11" s="156" t="s">
        <v>694</v>
      </c>
      <c r="D11" s="112">
        <v>3500</v>
      </c>
    </row>
    <row r="12" spans="1:5" x14ac:dyDescent="0.25">
      <c r="A12" s="193"/>
      <c r="B12" s="196"/>
      <c r="C12" s="156" t="s">
        <v>695</v>
      </c>
      <c r="D12" s="112">
        <v>2500</v>
      </c>
    </row>
    <row r="13" spans="1:5" ht="30" x14ac:dyDescent="0.25">
      <c r="A13" s="193"/>
      <c r="B13" s="196"/>
      <c r="C13" s="157" t="s">
        <v>696</v>
      </c>
      <c r="D13" s="95">
        <v>200</v>
      </c>
    </row>
    <row r="14" spans="1:5" x14ac:dyDescent="0.25">
      <c r="A14" s="194"/>
      <c r="B14" s="197"/>
      <c r="C14" s="156" t="s">
        <v>697</v>
      </c>
      <c r="D14" s="95">
        <v>100</v>
      </c>
    </row>
    <row r="15" spans="1:5" ht="31.5" x14ac:dyDescent="0.25">
      <c r="A15" s="158">
        <v>6</v>
      </c>
      <c r="B15" s="159" t="s">
        <v>372</v>
      </c>
      <c r="C15" s="121" t="s">
        <v>698</v>
      </c>
      <c r="D15" s="131">
        <v>10000</v>
      </c>
    </row>
    <row r="16" spans="1:5" ht="47.25" x14ac:dyDescent="0.25">
      <c r="A16" s="158">
        <v>7</v>
      </c>
      <c r="B16" s="159" t="s">
        <v>26</v>
      </c>
      <c r="C16" s="121" t="s">
        <v>699</v>
      </c>
      <c r="D16" s="131">
        <v>15000</v>
      </c>
    </row>
    <row r="17" spans="1:5" ht="31.5" x14ac:dyDescent="0.25">
      <c r="A17" s="174">
        <v>8</v>
      </c>
      <c r="B17" s="175" t="s">
        <v>104</v>
      </c>
      <c r="C17" s="121" t="s">
        <v>768</v>
      </c>
      <c r="D17" s="131">
        <v>3500</v>
      </c>
      <c r="E17" t="s">
        <v>770</v>
      </c>
    </row>
    <row r="18" spans="1:5" x14ac:dyDescent="0.25">
      <c r="A18" s="111"/>
      <c r="B18" s="111"/>
      <c r="C18" s="160" t="s">
        <v>700</v>
      </c>
      <c r="D18" s="140">
        <f>D4+D5+D6+D7+D8+D15+D16+D17</f>
        <v>59700</v>
      </c>
    </row>
    <row r="22" spans="1:5" x14ac:dyDescent="0.25">
      <c r="B22" t="s">
        <v>26</v>
      </c>
      <c r="C22" t="s">
        <v>701</v>
      </c>
      <c r="D22">
        <v>20954</v>
      </c>
    </row>
    <row r="23" spans="1:5" x14ac:dyDescent="0.25">
      <c r="C23" t="s">
        <v>702</v>
      </c>
      <c r="D23">
        <v>93345</v>
      </c>
    </row>
    <row r="24" spans="1:5" x14ac:dyDescent="0.25">
      <c r="C24" t="s">
        <v>769</v>
      </c>
      <c r="D24">
        <v>29839.56</v>
      </c>
    </row>
    <row r="28" spans="1:5" ht="15.75" x14ac:dyDescent="0.25">
      <c r="B28" s="132"/>
    </row>
  </sheetData>
  <mergeCells count="2">
    <mergeCell ref="A8:A14"/>
    <mergeCell ref="B8:B14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Kopā</vt:lpstr>
      <vt:lpstr>Pamatlīdzekļi</vt:lpstr>
      <vt:lpstr>DRN</vt:lpstr>
      <vt:lpstr>Kopā!Drukāt_virsrakstus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Laima Liepiņa</cp:lastModifiedBy>
  <cp:lastPrinted>2017-04-03T12:07:18Z</cp:lastPrinted>
  <dcterms:created xsi:type="dcterms:W3CDTF">2017-03-13T12:05:45Z</dcterms:created>
  <dcterms:modified xsi:type="dcterms:W3CDTF">2017-04-03T12:20:19Z</dcterms:modified>
</cp:coreProperties>
</file>