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<sst xmlns="http://schemas.openxmlformats.org/spreadsheetml/2006/main" count="145" uniqueCount="67">
  <si>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</si>
  <si>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</si>
  <si>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</si>
  <si>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</si>
  <si>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</si>
  <si>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</si>
  <si>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</si>
  <si>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</si>
  <si>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</si>
  <si>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Darba devēja valsts obligātas sociālās apdrošināšanas iemaksas, pabalsti un kompensācijas (izņemot darba devēja VSAOI , kuras piešķir kā mērķdotāciju)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</si>
  <si>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</si>
  <si>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</si>
  <si>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</si>
  <si>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</si>
  <si>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</si>
  <si>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</si>
  <si>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</si>
  <si>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</si>
  <si>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</si>
  <si>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</si>
  <si>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</si>
  <si>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</si>
  <si>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</si>
  <si>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</si>
  <si>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</si>
  <si>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</si>
  <si>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</si>
  <si>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</si>
  <si>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</si>
  <si>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</si>
  <si>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</si>
  <si>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</si>
  <si>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</si>
  <si>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</si>
  <si>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</si>
  <si>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</si>
  <si>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</si>
  <si>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</si>
  <si>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</si>
  <si>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</si>
  <si>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</si>
  <si>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</si>
  <si>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</si>
  <si>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</si>
  <si>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</si>
  <si>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</si>
  <si>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</si>
  <si>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</si>
  <si>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</si>
  <si>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</si>
  <si>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 xml:space="preserve">Izmaksu aprēķins 2016. gadā bērniem no 5.gadu vecuma   </t>
  </si>
  <si>
    <t>Pēc 2015.gada naudas plūsmas</t>
  </si>
  <si>
    <t>Pēc 2015.gada naudas plūsmas (eiro)</t>
  </si>
  <si>
    <t xml:space="preserve">        09.100. Pirmsskolas  izglītības iestāžu izdevumi pēc 2015.gada naudas plūsmas (eiro)</t>
  </si>
  <si>
    <t xml:space="preserve">Izmaksu aprēķins 2016. gadā bērniem līdz 5.gadu vecumam    </t>
  </si>
  <si>
    <t xml:space="preserve">Izmaksu aprēķins 2016. gadā par vienu audzēkni    </t>
  </si>
  <si>
    <t>09.200. Pamata un vispārējās izglītības iestāžu izdevumi pēc 2015.gada naudas plūsmas  (eiro)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</si>
  <si>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</si>
  <si>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</si>
  <si>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</si>
  <si>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 xml:space="preserve">Skolēnu skaits uz 01.09.2016. </t>
  </si>
  <si>
    <t xml:space="preserve">Bērnu skaits uz 01.09.2016. </t>
  </si>
  <si>
    <r>
      <t xml:space="preserve">Ēdināšanas izdevumi - pašvaldības brīvpusdienas  </t>
    </r>
    <r>
      <rPr>
        <b/>
        <sz val="10"/>
        <rFont val="Times New Roman"/>
        <family val="1"/>
      </rPr>
      <t>(izņemot maksas pakalpojumus</t>
    </r>
    <r>
      <rPr>
        <sz val="10"/>
        <rFont val="Times New Roman"/>
        <family val="1"/>
      </rPr>
      <t>)</t>
    </r>
  </si>
  <si>
    <r>
      <t xml:space="preserve">Ēdināšanas izdevumi - pašvaldības brīvpusdienas  </t>
    </r>
    <r>
      <rPr>
        <b/>
        <sz val="10"/>
        <rFont val="Times New Roman"/>
        <family val="1"/>
      </rPr>
      <t>(izņemot valsts budžeta līdzekļus ēdināšanai</t>
    </r>
    <r>
      <rPr>
        <sz val="10"/>
        <rFont val="Times New Roman"/>
        <family val="1"/>
      </rPr>
      <t xml:space="preserve"> )</t>
    </r>
  </si>
  <si>
    <t>Pielikums</t>
  </si>
  <si>
    <t>Madonas novada pašvaldības domes 20.09.2016.</t>
  </si>
  <si>
    <t>lēmumam Nr. 498 (protokols Nr.19, 27.p.)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</si>
</sst>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horizontal="center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20" width="9.140625" style="0" customWidth="1"/>
    <col min="21" max="22" width="9.140625" style="7" customWidth="1"/>
    <col min="23" max="23" width="10.57421875" style="7" customWidth="1"/>
    <col min="24" max="28" width="9.140625" style="7" customWidth="1"/>
  </cols>
  <sheetData>
    <row r="1" ht="12.75">
      <c r="O1" t="s">
        <v>64</v>
      </c>
    </row>
    <row r="2" ht="12.75">
      <c r="O2" t="s">
        <v>65</v>
      </c>
    </row>
    <row r="3" ht="12.75">
      <c r="O3" t="s">
        <v>66</v>
      </c>
    </row>
    <row r="4" ht="15">
      <c r="B4" s="11" t="s">
        <v>55</v>
      </c>
    </row>
    <row r="5" spans="1:3" ht="12.75">
      <c r="A5" s="1"/>
      <c r="B5" s="3" t="s">
        <v>51</v>
      </c>
      <c r="C5" s="1"/>
    </row>
    <row r="6" spans="1:3" ht="12.75">
      <c r="A6" s="1"/>
      <c r="B6" s="3"/>
      <c r="C6" s="1"/>
    </row>
    <row r="7" spans="1:20" ht="52.5" customHeight="1">
      <c r="A7" s="26" t="s">
        <v>1</v>
      </c>
      <c r="B7" s="27" t="s">
        <v>0</v>
      </c>
      <c r="C7" s="25" t="s">
        <v>13</v>
      </c>
      <c r="D7" s="25" t="s">
        <v>14</v>
      </c>
      <c r="E7" s="25" t="s">
        <v>11</v>
      </c>
      <c r="F7" s="24" t="s">
        <v>12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8" t="s">
        <v>27</v>
      </c>
      <c r="T7" s="25" t="s">
        <v>28</v>
      </c>
    </row>
    <row r="8" spans="1:20" ht="22.5" customHeight="1">
      <c r="A8" s="8"/>
      <c r="B8" s="9" t="s">
        <v>60</v>
      </c>
      <c r="C8" s="46">
        <v>707</v>
      </c>
      <c r="D8" s="44">
        <v>366</v>
      </c>
      <c r="E8" s="44">
        <v>264</v>
      </c>
      <c r="F8" s="44">
        <v>94</v>
      </c>
      <c r="G8" s="44">
        <v>71</v>
      </c>
      <c r="H8" s="44">
        <v>82</v>
      </c>
      <c r="I8" s="44">
        <v>88</v>
      </c>
      <c r="J8" s="44">
        <v>87</v>
      </c>
      <c r="K8" s="44">
        <v>128</v>
      </c>
      <c r="L8" s="44">
        <v>48</v>
      </c>
      <c r="M8" s="44">
        <v>71</v>
      </c>
      <c r="N8" s="44">
        <v>166</v>
      </c>
      <c r="O8" s="44">
        <v>95</v>
      </c>
      <c r="P8" s="44">
        <v>50</v>
      </c>
      <c r="Q8" s="44">
        <v>28</v>
      </c>
      <c r="R8" s="44">
        <v>28</v>
      </c>
      <c r="S8" s="44">
        <v>56</v>
      </c>
      <c r="T8" s="47">
        <f aca="true" t="shared" si="0" ref="T8:T30">C8+D8+E8+F8+G8+H8+I8+J8+K8+L8+M8+N8+O8+P8+Q8+R8+S8</f>
        <v>2429</v>
      </c>
    </row>
    <row r="9" spans="1:20" ht="29.25" customHeight="1">
      <c r="A9" s="59" t="s">
        <v>56</v>
      </c>
      <c r="B9" s="60"/>
      <c r="C9" s="60"/>
      <c r="D9" s="60"/>
      <c r="E9" s="60"/>
      <c r="F9" s="60"/>
      <c r="T9" s="47">
        <f t="shared" si="0"/>
        <v>0</v>
      </c>
    </row>
    <row r="10" spans="1:20" ht="39.75" customHeight="1">
      <c r="A10" s="12">
        <v>1100</v>
      </c>
      <c r="B10" s="2" t="s">
        <v>57</v>
      </c>
      <c r="C10" s="45">
        <v>177036</v>
      </c>
      <c r="D10" s="45">
        <v>118297</v>
      </c>
      <c r="E10" s="44">
        <v>84282</v>
      </c>
      <c r="F10" s="44">
        <v>12751</v>
      </c>
      <c r="G10" s="45">
        <v>58890</v>
      </c>
      <c r="H10" s="45">
        <v>66939</v>
      </c>
      <c r="I10" s="45">
        <v>35464</v>
      </c>
      <c r="J10" s="45">
        <v>45568</v>
      </c>
      <c r="K10" s="45">
        <v>64214</v>
      </c>
      <c r="L10" s="45">
        <v>37127</v>
      </c>
      <c r="M10" s="54">
        <v>53802</v>
      </c>
      <c r="N10" s="45">
        <v>97652</v>
      </c>
      <c r="O10" s="45">
        <v>65237</v>
      </c>
      <c r="P10" s="45">
        <v>73350</v>
      </c>
      <c r="Q10" s="54">
        <v>49553</v>
      </c>
      <c r="R10" s="45">
        <v>27591</v>
      </c>
      <c r="S10" s="45">
        <v>57623</v>
      </c>
      <c r="T10" s="47">
        <f t="shared" si="0"/>
        <v>1125376</v>
      </c>
    </row>
    <row r="11" spans="1:20" ht="41.25" customHeight="1">
      <c r="A11" s="12">
        <v>1200</v>
      </c>
      <c r="B11" s="2" t="s">
        <v>9</v>
      </c>
      <c r="C11" s="45">
        <v>48833</v>
      </c>
      <c r="D11" s="45">
        <v>29176</v>
      </c>
      <c r="E11" s="44">
        <v>21708</v>
      </c>
      <c r="F11" s="44">
        <v>3399</v>
      </c>
      <c r="G11" s="45">
        <v>16934</v>
      </c>
      <c r="H11" s="45">
        <v>17433</v>
      </c>
      <c r="I11" s="45">
        <v>8376</v>
      </c>
      <c r="J11" s="45">
        <v>11864</v>
      </c>
      <c r="K11" s="45">
        <v>17787</v>
      </c>
      <c r="L11" s="45">
        <v>10080</v>
      </c>
      <c r="M11" s="54">
        <v>14490</v>
      </c>
      <c r="N11" s="45">
        <v>26403</v>
      </c>
      <c r="O11" s="45">
        <v>15389</v>
      </c>
      <c r="P11" s="45">
        <v>18686</v>
      </c>
      <c r="Q11" s="54">
        <v>11689</v>
      </c>
      <c r="R11" s="45">
        <v>8826</v>
      </c>
      <c r="S11" s="45">
        <v>14705</v>
      </c>
      <c r="T11" s="47">
        <f t="shared" si="0"/>
        <v>295778</v>
      </c>
    </row>
    <row r="12" spans="1:20" ht="45.75" customHeight="1">
      <c r="A12" s="12">
        <v>2100</v>
      </c>
      <c r="B12" s="2" t="s">
        <v>43</v>
      </c>
      <c r="C12" s="45">
        <v>220</v>
      </c>
      <c r="D12" s="45">
        <v>359</v>
      </c>
      <c r="E12" s="44">
        <v>245</v>
      </c>
      <c r="F12" s="44"/>
      <c r="G12" s="45"/>
      <c r="H12" s="45">
        <v>388</v>
      </c>
      <c r="I12" s="45"/>
      <c r="J12" s="45">
        <v>449</v>
      </c>
      <c r="K12" s="45">
        <v>189</v>
      </c>
      <c r="L12" s="45">
        <v>101</v>
      </c>
      <c r="M12" s="54">
        <v>18</v>
      </c>
      <c r="N12" s="45">
        <v>368</v>
      </c>
      <c r="O12" s="45">
        <v>42</v>
      </c>
      <c r="P12" s="45">
        <v>319</v>
      </c>
      <c r="Q12" s="54">
        <v>140</v>
      </c>
      <c r="R12" s="45">
        <v>117</v>
      </c>
      <c r="S12" s="45">
        <v>126</v>
      </c>
      <c r="T12" s="47">
        <f t="shared" si="0"/>
        <v>3081</v>
      </c>
    </row>
    <row r="13" spans="1:23" ht="21.75" customHeight="1">
      <c r="A13" s="12">
        <v>2200</v>
      </c>
      <c r="B13" s="2" t="s">
        <v>58</v>
      </c>
      <c r="C13" s="45">
        <f>C14+C15+C16+C17+C18+C19</f>
        <v>90624</v>
      </c>
      <c r="D13" s="45">
        <f aca="true" t="shared" si="1" ref="D13:S13">D14+D15+D16+D17+D18+D19</f>
        <v>81201</v>
      </c>
      <c r="E13" s="45">
        <f t="shared" si="1"/>
        <v>72628</v>
      </c>
      <c r="F13" s="45">
        <f t="shared" si="1"/>
        <v>254</v>
      </c>
      <c r="G13" s="45">
        <f t="shared" si="1"/>
        <v>36057</v>
      </c>
      <c r="H13" s="45">
        <f t="shared" si="1"/>
        <v>58789</v>
      </c>
      <c r="I13" s="45">
        <f t="shared" si="1"/>
        <v>15463</v>
      </c>
      <c r="J13" s="45">
        <f t="shared" si="1"/>
        <v>16772</v>
      </c>
      <c r="K13" s="45">
        <f t="shared" si="1"/>
        <v>52904</v>
      </c>
      <c r="L13" s="45">
        <f t="shared" si="1"/>
        <v>24101</v>
      </c>
      <c r="M13" s="45">
        <f t="shared" si="1"/>
        <v>51502</v>
      </c>
      <c r="N13" s="45">
        <f t="shared" si="1"/>
        <v>28641</v>
      </c>
      <c r="O13" s="45">
        <f t="shared" si="1"/>
        <v>22446</v>
      </c>
      <c r="P13" s="45">
        <f t="shared" si="1"/>
        <v>14996</v>
      </c>
      <c r="Q13" s="45">
        <f t="shared" si="1"/>
        <v>15533</v>
      </c>
      <c r="R13" s="45">
        <f t="shared" si="1"/>
        <v>25475</v>
      </c>
      <c r="S13" s="45">
        <f t="shared" si="1"/>
        <v>22935</v>
      </c>
      <c r="T13" s="47">
        <f t="shared" si="0"/>
        <v>630321</v>
      </c>
      <c r="W13" s="36"/>
    </row>
    <row r="14" spans="1:29" ht="18.75" customHeight="1">
      <c r="A14" s="13">
        <v>2210</v>
      </c>
      <c r="B14" s="4" t="s">
        <v>2</v>
      </c>
      <c r="C14" s="45">
        <v>3391</v>
      </c>
      <c r="D14" s="45">
        <v>2022</v>
      </c>
      <c r="E14" s="44">
        <v>4541</v>
      </c>
      <c r="F14" s="44">
        <v>177</v>
      </c>
      <c r="G14" s="45">
        <v>1129</v>
      </c>
      <c r="H14" s="45">
        <v>928</v>
      </c>
      <c r="I14" s="45">
        <v>521</v>
      </c>
      <c r="J14" s="45">
        <v>1614</v>
      </c>
      <c r="K14" s="45">
        <v>1247</v>
      </c>
      <c r="L14" s="45">
        <v>1540</v>
      </c>
      <c r="M14" s="54">
        <v>1795</v>
      </c>
      <c r="N14" s="45">
        <v>1667</v>
      </c>
      <c r="O14" s="45">
        <v>1331</v>
      </c>
      <c r="P14" s="45">
        <v>1587</v>
      </c>
      <c r="Q14" s="54">
        <v>676</v>
      </c>
      <c r="R14" s="45">
        <v>1184</v>
      </c>
      <c r="S14" s="45">
        <v>1378</v>
      </c>
      <c r="T14" s="47">
        <f t="shared" si="0"/>
        <v>26728</v>
      </c>
      <c r="W14" s="36"/>
      <c r="X14" s="36"/>
      <c r="Y14" s="36"/>
      <c r="Z14" s="36"/>
      <c r="AB14" s="36"/>
      <c r="AC14" s="21"/>
    </row>
    <row r="15" spans="1:29" ht="21" customHeight="1">
      <c r="A15" s="13">
        <v>2220</v>
      </c>
      <c r="B15" s="4" t="s">
        <v>3</v>
      </c>
      <c r="C15" s="45">
        <v>59236</v>
      </c>
      <c r="D15" s="45">
        <v>57172</v>
      </c>
      <c r="E15" s="44">
        <v>45279</v>
      </c>
      <c r="F15" s="44"/>
      <c r="G15" s="45">
        <v>30367</v>
      </c>
      <c r="H15" s="45">
        <v>48034</v>
      </c>
      <c r="I15" s="45">
        <v>8332</v>
      </c>
      <c r="J15" s="45">
        <v>7593</v>
      </c>
      <c r="K15" s="45">
        <v>24994</v>
      </c>
      <c r="L15" s="45">
        <v>5448</v>
      </c>
      <c r="M15" s="54">
        <v>30048</v>
      </c>
      <c r="N15" s="45">
        <v>17051</v>
      </c>
      <c r="O15" s="45">
        <v>8996</v>
      </c>
      <c r="P15" s="45">
        <v>8756</v>
      </c>
      <c r="Q15" s="54">
        <v>6155</v>
      </c>
      <c r="R15" s="45">
        <v>21142</v>
      </c>
      <c r="S15" s="45">
        <v>7376</v>
      </c>
      <c r="T15" s="47">
        <f t="shared" si="0"/>
        <v>385979</v>
      </c>
      <c r="W15" s="36"/>
      <c r="X15" s="36"/>
      <c r="Y15" s="36"/>
      <c r="Z15" s="36"/>
      <c r="AB15" s="36"/>
      <c r="AC15" s="21"/>
    </row>
    <row r="16" spans="1:29" ht="27" customHeight="1">
      <c r="A16" s="13">
        <v>2230</v>
      </c>
      <c r="B16" s="4" t="s">
        <v>4</v>
      </c>
      <c r="C16" s="45">
        <v>5586</v>
      </c>
      <c r="D16" s="45">
        <v>5903</v>
      </c>
      <c r="E16" s="44">
        <v>4576</v>
      </c>
      <c r="F16" s="44">
        <v>77</v>
      </c>
      <c r="G16" s="45">
        <v>2022</v>
      </c>
      <c r="H16" s="45">
        <v>7255</v>
      </c>
      <c r="I16" s="45">
        <v>1648</v>
      </c>
      <c r="J16" s="45">
        <v>1605</v>
      </c>
      <c r="K16" s="45">
        <v>1250</v>
      </c>
      <c r="L16" s="45">
        <v>499</v>
      </c>
      <c r="M16" s="54">
        <v>1457</v>
      </c>
      <c r="N16" s="45">
        <v>3619</v>
      </c>
      <c r="O16" s="45">
        <v>733</v>
      </c>
      <c r="P16" s="45">
        <v>2028</v>
      </c>
      <c r="Q16" s="54">
        <v>1363</v>
      </c>
      <c r="R16" s="45">
        <v>664</v>
      </c>
      <c r="S16" s="45">
        <v>3975</v>
      </c>
      <c r="T16" s="47">
        <f t="shared" si="0"/>
        <v>44260</v>
      </c>
      <c r="W16" s="36"/>
      <c r="X16" s="36"/>
      <c r="Y16" s="36"/>
      <c r="Z16" s="36"/>
      <c r="AB16" s="36"/>
      <c r="AC16" s="21"/>
    </row>
    <row r="17" spans="1:29" ht="27" customHeight="1">
      <c r="A17" s="13">
        <v>2240</v>
      </c>
      <c r="B17" s="4" t="s">
        <v>44</v>
      </c>
      <c r="C17" s="45">
        <v>21070</v>
      </c>
      <c r="D17" s="45">
        <v>13556</v>
      </c>
      <c r="E17" s="44">
        <v>4377</v>
      </c>
      <c r="F17" s="44"/>
      <c r="G17" s="45">
        <v>1914</v>
      </c>
      <c r="H17" s="45">
        <v>2118</v>
      </c>
      <c r="I17" s="45">
        <v>4384</v>
      </c>
      <c r="J17" s="45">
        <v>5719</v>
      </c>
      <c r="K17" s="45">
        <v>24653</v>
      </c>
      <c r="L17" s="45">
        <v>16246</v>
      </c>
      <c r="M17" s="54">
        <v>18176</v>
      </c>
      <c r="N17" s="45">
        <v>5835</v>
      </c>
      <c r="O17" s="45">
        <v>10949</v>
      </c>
      <c r="P17" s="45">
        <v>2111</v>
      </c>
      <c r="Q17" s="54">
        <v>6248</v>
      </c>
      <c r="R17" s="45">
        <v>2054</v>
      </c>
      <c r="S17" s="45">
        <v>9793</v>
      </c>
      <c r="T17" s="47">
        <f t="shared" si="0"/>
        <v>149203</v>
      </c>
      <c r="W17" s="36"/>
      <c r="X17" s="36"/>
      <c r="Y17" s="36"/>
      <c r="Z17" s="36"/>
      <c r="AB17" s="36"/>
      <c r="AC17" s="21"/>
    </row>
    <row r="18" spans="1:29" ht="17.25" customHeight="1">
      <c r="A18" s="13">
        <v>2250</v>
      </c>
      <c r="B18" s="4" t="s">
        <v>5</v>
      </c>
      <c r="C18" s="45"/>
      <c r="D18" s="45"/>
      <c r="E18" s="44"/>
      <c r="F18" s="44"/>
      <c r="G18" s="45">
        <v>625</v>
      </c>
      <c r="H18" s="45">
        <v>413</v>
      </c>
      <c r="I18" s="45">
        <v>412</v>
      </c>
      <c r="J18" s="45">
        <v>108</v>
      </c>
      <c r="K18" s="45">
        <v>577</v>
      </c>
      <c r="L18" s="45">
        <v>87</v>
      </c>
      <c r="M18" s="54">
        <v>26</v>
      </c>
      <c r="N18" s="45"/>
      <c r="O18" s="45">
        <v>437</v>
      </c>
      <c r="P18" s="45">
        <v>413</v>
      </c>
      <c r="Q18" s="54">
        <v>1091</v>
      </c>
      <c r="R18" s="45">
        <v>431</v>
      </c>
      <c r="S18" s="45">
        <v>413</v>
      </c>
      <c r="T18" s="47">
        <f t="shared" si="0"/>
        <v>5033</v>
      </c>
      <c r="W18" s="36"/>
      <c r="X18" s="36"/>
      <c r="Y18" s="36"/>
      <c r="Z18" s="36"/>
      <c r="AB18" s="36"/>
      <c r="AC18" s="21"/>
    </row>
    <row r="19" spans="1:29" ht="27" customHeight="1">
      <c r="A19" s="13">
        <v>2260</v>
      </c>
      <c r="B19" s="4" t="s">
        <v>45</v>
      </c>
      <c r="C19" s="45">
        <v>1341</v>
      </c>
      <c r="D19" s="45">
        <v>2548</v>
      </c>
      <c r="E19" s="44">
        <v>13855</v>
      </c>
      <c r="F19" s="44"/>
      <c r="G19" s="45"/>
      <c r="H19" s="45">
        <v>41</v>
      </c>
      <c r="I19" s="45">
        <v>166</v>
      </c>
      <c r="J19" s="45">
        <v>133</v>
      </c>
      <c r="K19" s="45">
        <v>183</v>
      </c>
      <c r="L19" s="45">
        <v>281</v>
      </c>
      <c r="M19" s="54"/>
      <c r="N19" s="45">
        <v>469</v>
      </c>
      <c r="O19" s="45"/>
      <c r="P19" s="45">
        <v>101</v>
      </c>
      <c r="Q19" s="54"/>
      <c r="R19" s="45"/>
      <c r="S19" s="45"/>
      <c r="T19" s="47">
        <f t="shared" si="0"/>
        <v>19118</v>
      </c>
      <c r="W19" s="36"/>
      <c r="X19" s="36"/>
      <c r="Y19" s="36"/>
      <c r="Z19" s="36"/>
      <c r="AB19" s="36"/>
      <c r="AC19" s="21"/>
    </row>
    <row r="20" spans="1:29" ht="32.25" customHeight="1">
      <c r="A20" s="12">
        <v>2300</v>
      </c>
      <c r="B20" s="2" t="s">
        <v>46</v>
      </c>
      <c r="C20" s="45">
        <f>C21+C22+C23+C24+C25+C27+C26</f>
        <v>70409</v>
      </c>
      <c r="D20" s="45">
        <f aca="true" t="shared" si="2" ref="D20:S20">D21+D22+D23+D24+D25+D27+D26</f>
        <v>70774</v>
      </c>
      <c r="E20" s="45">
        <f t="shared" si="2"/>
        <v>42187</v>
      </c>
      <c r="F20" s="45">
        <f t="shared" si="2"/>
        <v>876</v>
      </c>
      <c r="G20" s="45">
        <f t="shared" si="2"/>
        <v>13071</v>
      </c>
      <c r="H20" s="45">
        <f t="shared" si="2"/>
        <v>14913</v>
      </c>
      <c r="I20" s="45">
        <f t="shared" si="2"/>
        <v>14334</v>
      </c>
      <c r="J20" s="45">
        <f t="shared" si="2"/>
        <v>14632</v>
      </c>
      <c r="K20" s="45">
        <f t="shared" si="2"/>
        <v>25383</v>
      </c>
      <c r="L20" s="45">
        <f t="shared" si="2"/>
        <v>8117</v>
      </c>
      <c r="M20" s="45">
        <f t="shared" si="2"/>
        <v>18463</v>
      </c>
      <c r="N20" s="45">
        <f t="shared" si="2"/>
        <v>48033</v>
      </c>
      <c r="O20" s="45">
        <f t="shared" si="2"/>
        <v>41016</v>
      </c>
      <c r="P20" s="45">
        <f t="shared" si="2"/>
        <v>24575</v>
      </c>
      <c r="Q20" s="45">
        <f t="shared" si="2"/>
        <v>12123</v>
      </c>
      <c r="R20" s="45">
        <f t="shared" si="2"/>
        <v>6716</v>
      </c>
      <c r="S20" s="45">
        <f t="shared" si="2"/>
        <v>23660</v>
      </c>
      <c r="T20" s="47">
        <f t="shared" si="0"/>
        <v>449282</v>
      </c>
      <c r="U20" s="32"/>
      <c r="W20" s="36"/>
      <c r="X20" s="36"/>
      <c r="Y20" s="36"/>
      <c r="Z20" s="36"/>
      <c r="AB20" s="36"/>
      <c r="AC20" s="21"/>
    </row>
    <row r="21" spans="1:29" ht="15.75" customHeight="1">
      <c r="A21" s="15">
        <v>2310</v>
      </c>
      <c r="B21" s="4" t="s">
        <v>47</v>
      </c>
      <c r="C21" s="45">
        <v>14122</v>
      </c>
      <c r="D21" s="45">
        <v>6883</v>
      </c>
      <c r="E21" s="44">
        <v>8825</v>
      </c>
      <c r="F21" s="44">
        <v>574</v>
      </c>
      <c r="G21" s="45">
        <v>2705</v>
      </c>
      <c r="H21" s="45">
        <v>917</v>
      </c>
      <c r="I21" s="45">
        <v>3358</v>
      </c>
      <c r="J21" s="45">
        <v>1485</v>
      </c>
      <c r="K21" s="45">
        <v>3324</v>
      </c>
      <c r="L21" s="45">
        <v>1737</v>
      </c>
      <c r="M21" s="54">
        <v>3248</v>
      </c>
      <c r="N21" s="45">
        <v>9103</v>
      </c>
      <c r="O21" s="45">
        <v>9151</v>
      </c>
      <c r="P21" s="45">
        <v>7359</v>
      </c>
      <c r="Q21" s="54">
        <v>2283</v>
      </c>
      <c r="R21" s="45">
        <v>2048</v>
      </c>
      <c r="S21" s="45">
        <v>2525</v>
      </c>
      <c r="T21" s="47">
        <f t="shared" si="0"/>
        <v>79647</v>
      </c>
      <c r="W21" s="36"/>
      <c r="X21" s="36"/>
      <c r="Y21" s="36"/>
      <c r="Z21" s="36"/>
      <c r="AB21" s="36"/>
      <c r="AC21" s="21"/>
    </row>
    <row r="22" spans="1:29" ht="27.75" customHeight="1">
      <c r="A22" s="15">
        <v>2320</v>
      </c>
      <c r="B22" s="4" t="s">
        <v>6</v>
      </c>
      <c r="C22" s="45"/>
      <c r="D22" s="45"/>
      <c r="E22" s="44"/>
      <c r="F22" s="44"/>
      <c r="G22" s="45">
        <v>530</v>
      </c>
      <c r="H22" s="45"/>
      <c r="I22" s="45">
        <v>1957</v>
      </c>
      <c r="J22" s="45">
        <v>25</v>
      </c>
      <c r="K22" s="45"/>
      <c r="L22" s="45">
        <v>1525</v>
      </c>
      <c r="M22" s="54">
        <v>5808</v>
      </c>
      <c r="N22" s="45">
        <v>17006</v>
      </c>
      <c r="O22" s="45">
        <v>12740</v>
      </c>
      <c r="P22" s="45">
        <v>7546</v>
      </c>
      <c r="Q22" s="54">
        <v>1643</v>
      </c>
      <c r="R22" s="45">
        <v>0</v>
      </c>
      <c r="S22" s="45">
        <v>9479</v>
      </c>
      <c r="T22" s="47">
        <f t="shared" si="0"/>
        <v>58259</v>
      </c>
      <c r="W22" s="36"/>
      <c r="X22" s="36"/>
      <c r="Y22" s="36"/>
      <c r="Z22" s="36"/>
      <c r="AB22" s="36"/>
      <c r="AC22" s="21"/>
    </row>
    <row r="23" spans="1:29" ht="27" customHeight="1">
      <c r="A23" s="15">
        <v>2340</v>
      </c>
      <c r="B23" s="4" t="s">
        <v>48</v>
      </c>
      <c r="C23" s="45">
        <v>66</v>
      </c>
      <c r="D23" s="45">
        <v>74</v>
      </c>
      <c r="E23" s="44">
        <v>13</v>
      </c>
      <c r="F23" s="44"/>
      <c r="G23" s="45"/>
      <c r="H23" s="45">
        <v>22</v>
      </c>
      <c r="I23" s="45">
        <v>13</v>
      </c>
      <c r="J23" s="45">
        <v>50</v>
      </c>
      <c r="K23" s="45"/>
      <c r="L23" s="45">
        <v>30</v>
      </c>
      <c r="M23" s="54">
        <v>17</v>
      </c>
      <c r="N23" s="45">
        <v>272</v>
      </c>
      <c r="O23" s="45"/>
      <c r="P23" s="45">
        <v>17</v>
      </c>
      <c r="Q23" s="54"/>
      <c r="R23" s="45">
        <v>37</v>
      </c>
      <c r="S23" s="45">
        <v>49</v>
      </c>
      <c r="T23" s="47">
        <f t="shared" si="0"/>
        <v>660</v>
      </c>
      <c r="W23" s="36"/>
      <c r="X23" s="36"/>
      <c r="Y23" s="36"/>
      <c r="Z23" s="36"/>
      <c r="AB23" s="36"/>
      <c r="AC23" s="21"/>
    </row>
    <row r="24" spans="1:29" ht="20.25" customHeight="1">
      <c r="A24" s="15">
        <v>2350</v>
      </c>
      <c r="B24" s="4" t="s">
        <v>7</v>
      </c>
      <c r="C24" s="45">
        <v>11968</v>
      </c>
      <c r="D24" s="45">
        <v>17376</v>
      </c>
      <c r="E24" s="44">
        <v>6613</v>
      </c>
      <c r="F24" s="44">
        <v>37</v>
      </c>
      <c r="G24" s="45">
        <v>2956</v>
      </c>
      <c r="H24" s="45">
        <v>5620</v>
      </c>
      <c r="I24" s="45">
        <v>3611</v>
      </c>
      <c r="J24" s="45">
        <v>3370</v>
      </c>
      <c r="K24" s="45">
        <v>8670</v>
      </c>
      <c r="L24" s="45">
        <v>799</v>
      </c>
      <c r="M24" s="54">
        <v>3981</v>
      </c>
      <c r="N24" s="45">
        <v>8097</v>
      </c>
      <c r="O24" s="45">
        <v>6558</v>
      </c>
      <c r="P24" s="45">
        <v>6199</v>
      </c>
      <c r="Q24" s="54">
        <v>4276</v>
      </c>
      <c r="R24" s="45">
        <v>1508</v>
      </c>
      <c r="S24" s="45">
        <v>3635</v>
      </c>
      <c r="T24" s="47">
        <f t="shared" si="0"/>
        <v>95274</v>
      </c>
      <c r="W24" s="36"/>
      <c r="X24" s="36"/>
      <c r="Y24" s="36"/>
      <c r="Z24" s="36"/>
      <c r="AB24" s="36"/>
      <c r="AC24" s="21"/>
    </row>
    <row r="25" spans="1:29" ht="26.25" customHeight="1">
      <c r="A25" s="15">
        <v>2360</v>
      </c>
      <c r="B25" s="4" t="s">
        <v>49</v>
      </c>
      <c r="C25" s="45">
        <v>1113</v>
      </c>
      <c r="D25" s="45">
        <v>1540</v>
      </c>
      <c r="E25" s="44">
        <v>1700</v>
      </c>
      <c r="F25" s="44"/>
      <c r="G25" s="45"/>
      <c r="H25" s="45">
        <v>2080</v>
      </c>
      <c r="I25" s="45"/>
      <c r="J25" s="45">
        <v>3570</v>
      </c>
      <c r="K25" s="45">
        <v>109</v>
      </c>
      <c r="L25" s="45"/>
      <c r="M25" s="54">
        <v>1276</v>
      </c>
      <c r="N25" s="45">
        <v>139</v>
      </c>
      <c r="O25" s="45"/>
      <c r="P25" s="45"/>
      <c r="Q25" s="54"/>
      <c r="R25" s="45"/>
      <c r="S25" s="45">
        <v>928</v>
      </c>
      <c r="T25" s="47">
        <f t="shared" si="0"/>
        <v>12455</v>
      </c>
      <c r="W25" s="36"/>
      <c r="X25" s="36"/>
      <c r="Y25" s="36"/>
      <c r="Z25" s="36"/>
      <c r="AB25" s="36"/>
      <c r="AC25" s="21"/>
    </row>
    <row r="26" spans="1:29" ht="24" customHeight="1">
      <c r="A26" s="43">
        <v>2363</v>
      </c>
      <c r="B26" s="40" t="s">
        <v>63</v>
      </c>
      <c r="C26" s="45">
        <v>43140</v>
      </c>
      <c r="D26" s="45">
        <v>42682</v>
      </c>
      <c r="E26" s="44">
        <v>24165</v>
      </c>
      <c r="F26" s="44">
        <v>265</v>
      </c>
      <c r="G26" s="45">
        <v>5809</v>
      </c>
      <c r="H26" s="45">
        <v>4723</v>
      </c>
      <c r="I26" s="45">
        <v>4795</v>
      </c>
      <c r="J26" s="45">
        <v>4254</v>
      </c>
      <c r="K26" s="45">
        <v>10857</v>
      </c>
      <c r="L26" s="45">
        <v>3581</v>
      </c>
      <c r="M26" s="45">
        <v>4133</v>
      </c>
      <c r="N26" s="45">
        <v>11973</v>
      </c>
      <c r="O26" s="45">
        <v>10822</v>
      </c>
      <c r="P26" s="45">
        <v>1622</v>
      </c>
      <c r="Q26" s="45">
        <v>3796</v>
      </c>
      <c r="R26" s="45">
        <v>2986</v>
      </c>
      <c r="S26" s="45">
        <v>6238</v>
      </c>
      <c r="T26" s="47">
        <f t="shared" si="0"/>
        <v>185841</v>
      </c>
      <c r="W26" s="36"/>
      <c r="X26" s="36"/>
      <c r="Y26" s="36"/>
      <c r="Z26" s="36"/>
      <c r="AB26" s="36"/>
      <c r="AC26" s="21"/>
    </row>
    <row r="27" spans="1:29" ht="20.25" customHeight="1">
      <c r="A27" s="15">
        <v>2370</v>
      </c>
      <c r="B27" s="40" t="s">
        <v>41</v>
      </c>
      <c r="C27" s="45">
        <v>0</v>
      </c>
      <c r="D27" s="45">
        <v>2219</v>
      </c>
      <c r="E27" s="44">
        <v>871</v>
      </c>
      <c r="F27" s="44"/>
      <c r="G27" s="45">
        <v>1071</v>
      </c>
      <c r="H27" s="45">
        <v>1551</v>
      </c>
      <c r="I27" s="45">
        <v>600</v>
      </c>
      <c r="J27" s="45">
        <v>1878</v>
      </c>
      <c r="K27" s="45">
        <v>2423</v>
      </c>
      <c r="L27" s="45">
        <v>445</v>
      </c>
      <c r="M27" s="54"/>
      <c r="N27" s="45">
        <v>1443</v>
      </c>
      <c r="O27" s="45">
        <v>1745</v>
      </c>
      <c r="P27" s="45">
        <v>1832</v>
      </c>
      <c r="Q27" s="54">
        <v>125</v>
      </c>
      <c r="R27" s="45">
        <v>137</v>
      </c>
      <c r="S27" s="45">
        <v>806</v>
      </c>
      <c r="T27" s="47">
        <f t="shared" si="0"/>
        <v>17146</v>
      </c>
      <c r="W27" s="36"/>
      <c r="X27" s="36"/>
      <c r="Y27" s="36"/>
      <c r="Z27" s="36"/>
      <c r="AB27" s="36"/>
      <c r="AC27" s="21"/>
    </row>
    <row r="28" spans="1:26" ht="21.75" customHeight="1">
      <c r="A28" s="14">
        <v>2400</v>
      </c>
      <c r="B28" s="2" t="s">
        <v>8</v>
      </c>
      <c r="C28" s="45"/>
      <c r="D28" s="45"/>
      <c r="E28" s="44"/>
      <c r="F28" s="44"/>
      <c r="G28" s="45"/>
      <c r="H28" s="45"/>
      <c r="I28" s="45"/>
      <c r="J28" s="45">
        <v>266</v>
      </c>
      <c r="K28" s="45"/>
      <c r="L28" s="45">
        <v>120</v>
      </c>
      <c r="M28" s="54"/>
      <c r="N28" s="45">
        <v>84</v>
      </c>
      <c r="O28" s="45">
        <v>101</v>
      </c>
      <c r="P28" s="45">
        <v>166</v>
      </c>
      <c r="Q28" s="54">
        <v>55</v>
      </c>
      <c r="R28" s="45"/>
      <c r="S28" s="45">
        <v>325</v>
      </c>
      <c r="T28" s="47">
        <f t="shared" si="0"/>
        <v>1117</v>
      </c>
      <c r="W28" s="36"/>
      <c r="X28" s="36"/>
      <c r="Y28" s="36"/>
      <c r="Z28" s="36"/>
    </row>
    <row r="29" spans="1:26" ht="18.75" customHeight="1">
      <c r="A29" s="14">
        <v>5233</v>
      </c>
      <c r="B29" s="41" t="s">
        <v>42</v>
      </c>
      <c r="C29" s="45">
        <v>2043</v>
      </c>
      <c r="D29" s="45">
        <v>1951</v>
      </c>
      <c r="E29" s="44">
        <v>2178</v>
      </c>
      <c r="F29" s="44"/>
      <c r="G29" s="45">
        <v>613</v>
      </c>
      <c r="H29" s="45">
        <v>21</v>
      </c>
      <c r="I29" s="45">
        <v>683</v>
      </c>
      <c r="J29" s="45">
        <v>135</v>
      </c>
      <c r="K29" s="45">
        <v>408</v>
      </c>
      <c r="L29" s="45">
        <v>795</v>
      </c>
      <c r="M29" s="54">
        <v>230</v>
      </c>
      <c r="N29" s="45">
        <v>889</v>
      </c>
      <c r="O29" s="45">
        <v>826</v>
      </c>
      <c r="P29" s="45"/>
      <c r="Q29" s="54">
        <v>749</v>
      </c>
      <c r="R29" s="45">
        <v>275</v>
      </c>
      <c r="S29" s="45">
        <v>206</v>
      </c>
      <c r="T29" s="47">
        <f t="shared" si="0"/>
        <v>12002</v>
      </c>
      <c r="W29" s="36"/>
      <c r="X29" s="36"/>
      <c r="Y29" s="36"/>
      <c r="Z29" s="36"/>
    </row>
    <row r="30" spans="1:24" ht="18" customHeight="1">
      <c r="A30" s="56" t="s">
        <v>10</v>
      </c>
      <c r="B30" s="57"/>
      <c r="C30" s="48">
        <f aca="true" t="shared" si="3" ref="C30:S30">C10+C11+C12+C13+C20+C28+C29</f>
        <v>389165</v>
      </c>
      <c r="D30" s="48">
        <f t="shared" si="3"/>
        <v>301758</v>
      </c>
      <c r="E30" s="48">
        <f t="shared" si="3"/>
        <v>223228</v>
      </c>
      <c r="F30" s="48">
        <f t="shared" si="3"/>
        <v>17280</v>
      </c>
      <c r="G30" s="48">
        <f t="shared" si="3"/>
        <v>125565</v>
      </c>
      <c r="H30" s="48">
        <f t="shared" si="3"/>
        <v>158483</v>
      </c>
      <c r="I30" s="48">
        <f t="shared" si="3"/>
        <v>74320</v>
      </c>
      <c r="J30" s="48">
        <f t="shared" si="3"/>
        <v>89686</v>
      </c>
      <c r="K30" s="48">
        <f t="shared" si="3"/>
        <v>160885</v>
      </c>
      <c r="L30" s="48">
        <f t="shared" si="3"/>
        <v>80441</v>
      </c>
      <c r="M30" s="48">
        <f t="shared" si="3"/>
        <v>138505</v>
      </c>
      <c r="N30" s="48">
        <f t="shared" si="3"/>
        <v>202070</v>
      </c>
      <c r="O30" s="48">
        <f t="shared" si="3"/>
        <v>145057</v>
      </c>
      <c r="P30" s="48">
        <f t="shared" si="3"/>
        <v>132092</v>
      </c>
      <c r="Q30" s="48">
        <f t="shared" si="3"/>
        <v>89842</v>
      </c>
      <c r="R30" s="48">
        <f t="shared" si="3"/>
        <v>69000</v>
      </c>
      <c r="S30" s="48">
        <f t="shared" si="3"/>
        <v>119580</v>
      </c>
      <c r="T30" s="35">
        <f t="shared" si="0"/>
        <v>2516957</v>
      </c>
      <c r="U30" s="39"/>
      <c r="V30" s="39"/>
      <c r="W30" s="39"/>
      <c r="X30" s="36"/>
    </row>
    <row r="31" spans="1:24" ht="24.75" customHeight="1">
      <c r="A31" s="56" t="s">
        <v>38</v>
      </c>
      <c r="B31" s="58"/>
      <c r="C31" s="49">
        <f aca="true" t="shared" si="4" ref="C31:T31">C30/C8/12</f>
        <v>45.870462046204615</v>
      </c>
      <c r="D31" s="49">
        <f t="shared" si="4"/>
        <v>68.70628415300546</v>
      </c>
      <c r="E31" s="49">
        <f t="shared" si="4"/>
        <v>70.46338383838383</v>
      </c>
      <c r="F31" s="49">
        <f t="shared" si="4"/>
        <v>15.319148936170214</v>
      </c>
      <c r="G31" s="49">
        <f t="shared" si="4"/>
        <v>147.3767605633803</v>
      </c>
      <c r="H31" s="49">
        <f t="shared" si="4"/>
        <v>161.0599593495935</v>
      </c>
      <c r="I31" s="49">
        <f t="shared" si="4"/>
        <v>70.37878787878788</v>
      </c>
      <c r="J31" s="49">
        <f t="shared" si="4"/>
        <v>85.90613026819922</v>
      </c>
      <c r="K31" s="49">
        <f t="shared" si="4"/>
        <v>104.74283854166667</v>
      </c>
      <c r="L31" s="49">
        <f t="shared" si="4"/>
        <v>139.65451388888889</v>
      </c>
      <c r="M31" s="49">
        <f t="shared" si="4"/>
        <v>162.56455399061034</v>
      </c>
      <c r="N31" s="49">
        <f t="shared" si="4"/>
        <v>101.44076305220882</v>
      </c>
      <c r="O31" s="49">
        <f t="shared" si="4"/>
        <v>127.24298245614035</v>
      </c>
      <c r="P31" s="49">
        <f t="shared" si="4"/>
        <v>220.15333333333334</v>
      </c>
      <c r="Q31" s="49">
        <f t="shared" si="4"/>
        <v>267.38690476190476</v>
      </c>
      <c r="R31" s="49">
        <f t="shared" si="4"/>
        <v>205.35714285714286</v>
      </c>
      <c r="S31" s="49">
        <f t="shared" si="4"/>
        <v>177.94642857142856</v>
      </c>
      <c r="T31" s="49">
        <f t="shared" si="4"/>
        <v>86.35093316865651</v>
      </c>
      <c r="W31" s="36"/>
      <c r="X31" s="36"/>
    </row>
    <row r="32" spans="1:19" ht="19.5" customHeight="1">
      <c r="A32" s="5"/>
      <c r="B32" s="10"/>
      <c r="C32" s="6"/>
      <c r="Q32" s="7"/>
      <c r="R32" s="39"/>
      <c r="S32" s="7"/>
    </row>
    <row r="34" spans="3:26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2"/>
      <c r="O34" s="42"/>
      <c r="P34" s="42"/>
      <c r="Q34" s="42"/>
      <c r="R34" s="42"/>
      <c r="S34" s="42"/>
      <c r="T34" s="42"/>
      <c r="U34" s="34"/>
      <c r="V34" s="34"/>
      <c r="W34" s="34"/>
      <c r="X34" s="34"/>
      <c r="Y34" s="34"/>
      <c r="Z34" s="34"/>
    </row>
  </sheetData>
  <sheetProtection/>
  <mergeCells count="3">
    <mergeCell ref="A30:B30"/>
    <mergeCell ref="A31:B31"/>
    <mergeCell ref="A9:F9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O1" sqref="O1:S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ht="12.75">
      <c r="O1" t="s">
        <v>64</v>
      </c>
    </row>
    <row r="2" ht="12.75">
      <c r="O2" t="s">
        <v>65</v>
      </c>
    </row>
    <row r="3" ht="12.75">
      <c r="O3" t="s">
        <v>66</v>
      </c>
    </row>
    <row r="4" ht="15">
      <c r="B4" s="11" t="s">
        <v>54</v>
      </c>
    </row>
    <row r="5" ht="12.75">
      <c r="B5" s="3" t="s">
        <v>51</v>
      </c>
    </row>
    <row r="6" spans="1:3" ht="12.75">
      <c r="A6" s="1"/>
      <c r="B6" s="3"/>
      <c r="C6" s="1"/>
    </row>
    <row r="7" spans="1:19" ht="55.5" customHeight="1">
      <c r="A7" s="26" t="s">
        <v>1</v>
      </c>
      <c r="B7" s="27" t="s">
        <v>0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20</v>
      </c>
      <c r="L7" s="55" t="s">
        <v>21</v>
      </c>
      <c r="M7" s="29" t="s">
        <v>40</v>
      </c>
      <c r="N7" s="29" t="s">
        <v>37</v>
      </c>
      <c r="O7" s="29" t="s">
        <v>24</v>
      </c>
      <c r="P7" s="25" t="s">
        <v>25</v>
      </c>
      <c r="Q7" s="29" t="s">
        <v>26</v>
      </c>
      <c r="R7" s="29" t="s">
        <v>27</v>
      </c>
      <c r="S7" s="29" t="s">
        <v>28</v>
      </c>
    </row>
    <row r="8" spans="1:19" ht="22.5" customHeight="1">
      <c r="A8" s="8"/>
      <c r="B8" s="9" t="s">
        <v>61</v>
      </c>
      <c r="C8" s="46">
        <v>76</v>
      </c>
      <c r="D8" s="44">
        <v>135</v>
      </c>
      <c r="E8" s="44">
        <v>181</v>
      </c>
      <c r="F8" s="44">
        <v>25</v>
      </c>
      <c r="G8" s="44">
        <v>29</v>
      </c>
      <c r="H8" s="44">
        <v>36</v>
      </c>
      <c r="I8" s="44">
        <v>28</v>
      </c>
      <c r="J8" s="44">
        <v>52</v>
      </c>
      <c r="K8" s="44">
        <v>20</v>
      </c>
      <c r="L8" s="44">
        <v>36</v>
      </c>
      <c r="M8" s="44">
        <v>34</v>
      </c>
      <c r="N8" s="44">
        <v>48</v>
      </c>
      <c r="O8" s="44">
        <v>14</v>
      </c>
      <c r="P8" s="44">
        <v>19</v>
      </c>
      <c r="Q8" s="44">
        <v>17</v>
      </c>
      <c r="R8" s="44">
        <v>17</v>
      </c>
      <c r="S8" s="47">
        <f aca="true" t="shared" si="0" ref="S8:S30">C8+D8+E8+F8+G8+H8+I8+J8+K8+L8+M8+N8+O8+P8+Q8+R8</f>
        <v>767</v>
      </c>
    </row>
    <row r="9" spans="1:19" ht="26.25" customHeight="1">
      <c r="A9" s="62" t="s">
        <v>53</v>
      </c>
      <c r="B9" s="63"/>
      <c r="C9" s="63"/>
      <c r="D9" s="63"/>
      <c r="E9" s="63"/>
      <c r="F9" s="63"/>
      <c r="L9" s="38"/>
      <c r="S9" s="47">
        <f t="shared" si="0"/>
        <v>0</v>
      </c>
    </row>
    <row r="10" spans="1:19" ht="39.75" customHeight="1">
      <c r="A10" s="12">
        <v>1100</v>
      </c>
      <c r="B10" s="2" t="s">
        <v>57</v>
      </c>
      <c r="C10" s="50">
        <v>78760</v>
      </c>
      <c r="D10" s="51">
        <v>149838</v>
      </c>
      <c r="E10" s="50">
        <v>193349</v>
      </c>
      <c r="F10" s="45">
        <v>36952</v>
      </c>
      <c r="G10" s="45">
        <v>25439</v>
      </c>
      <c r="H10" s="45">
        <v>93917</v>
      </c>
      <c r="I10" s="45">
        <v>21758</v>
      </c>
      <c r="J10" s="45">
        <v>65044</v>
      </c>
      <c r="K10" s="45">
        <v>31692</v>
      </c>
      <c r="L10" s="54">
        <v>42725</v>
      </c>
      <c r="M10" s="45">
        <v>39335</v>
      </c>
      <c r="N10" s="45">
        <v>92216</v>
      </c>
      <c r="O10" s="45">
        <v>18265</v>
      </c>
      <c r="P10" s="54">
        <v>16384</v>
      </c>
      <c r="Q10" s="45">
        <v>27061</v>
      </c>
      <c r="R10" s="45">
        <v>14855</v>
      </c>
      <c r="S10" s="47">
        <f t="shared" si="0"/>
        <v>947590</v>
      </c>
    </row>
    <row r="11" spans="1:19" ht="41.25" customHeight="1">
      <c r="A11" s="12">
        <v>1200</v>
      </c>
      <c r="B11" s="2" t="s">
        <v>9</v>
      </c>
      <c r="C11" s="50">
        <v>21182</v>
      </c>
      <c r="D11" s="51">
        <v>41106</v>
      </c>
      <c r="E11" s="50">
        <v>52694</v>
      </c>
      <c r="F11" s="45">
        <v>10231</v>
      </c>
      <c r="G11" s="45">
        <v>6905</v>
      </c>
      <c r="H11" s="45">
        <v>22157</v>
      </c>
      <c r="I11" s="45">
        <v>5544</v>
      </c>
      <c r="J11" s="45">
        <v>16677</v>
      </c>
      <c r="K11" s="45">
        <v>8369</v>
      </c>
      <c r="L11" s="54">
        <v>10865</v>
      </c>
      <c r="M11" s="45">
        <v>10806</v>
      </c>
      <c r="N11" s="45">
        <v>25118</v>
      </c>
      <c r="O11" s="45">
        <v>4391</v>
      </c>
      <c r="P11" s="54">
        <v>3865</v>
      </c>
      <c r="Q11" s="45">
        <v>7587</v>
      </c>
      <c r="R11" s="45">
        <v>3421</v>
      </c>
      <c r="S11" s="47">
        <f t="shared" si="0"/>
        <v>250918</v>
      </c>
    </row>
    <row r="12" spans="1:19" ht="33.75" customHeight="1">
      <c r="A12" s="12">
        <v>2100</v>
      </c>
      <c r="B12" s="2" t="s">
        <v>43</v>
      </c>
      <c r="C12" s="44"/>
      <c r="D12" s="44">
        <v>9</v>
      </c>
      <c r="E12" s="44">
        <v>11</v>
      </c>
      <c r="F12" s="45"/>
      <c r="G12" s="45"/>
      <c r="H12" s="45"/>
      <c r="I12" s="45"/>
      <c r="J12" s="45"/>
      <c r="K12" s="45"/>
      <c r="L12" s="54"/>
      <c r="M12" s="45"/>
      <c r="N12" s="45">
        <v>120</v>
      </c>
      <c r="O12" s="45"/>
      <c r="P12" s="54">
        <v>40</v>
      </c>
      <c r="Q12" s="45">
        <v>13</v>
      </c>
      <c r="R12" s="45">
        <v>0</v>
      </c>
      <c r="S12" s="47">
        <f t="shared" si="0"/>
        <v>193</v>
      </c>
    </row>
    <row r="13" spans="1:19" ht="28.5" customHeight="1">
      <c r="A13" s="12">
        <v>2200</v>
      </c>
      <c r="B13" s="2" t="s">
        <v>58</v>
      </c>
      <c r="C13" s="45">
        <f>C14+C15+C16+C17+C18+C19</f>
        <v>16409</v>
      </c>
      <c r="D13" s="45">
        <f aca="true" t="shared" si="1" ref="D13:R13">D14+D15+D16+D17+D18+D19</f>
        <v>25045</v>
      </c>
      <c r="E13" s="45">
        <f t="shared" si="1"/>
        <v>59708</v>
      </c>
      <c r="F13" s="45">
        <f t="shared" si="1"/>
        <v>8294</v>
      </c>
      <c r="G13" s="45">
        <f t="shared" si="1"/>
        <v>5165</v>
      </c>
      <c r="H13" s="45">
        <f t="shared" si="1"/>
        <v>18759</v>
      </c>
      <c r="I13" s="45">
        <f t="shared" si="1"/>
        <v>7766</v>
      </c>
      <c r="J13" s="45">
        <f t="shared" si="1"/>
        <v>12267</v>
      </c>
      <c r="K13" s="45">
        <f t="shared" si="1"/>
        <v>6990</v>
      </c>
      <c r="L13" s="45">
        <f t="shared" si="1"/>
        <v>24532</v>
      </c>
      <c r="M13" s="45">
        <f t="shared" si="1"/>
        <v>5512</v>
      </c>
      <c r="N13" s="45">
        <f t="shared" si="1"/>
        <v>11088</v>
      </c>
      <c r="O13" s="45">
        <f t="shared" si="1"/>
        <v>1682</v>
      </c>
      <c r="P13" s="45">
        <f t="shared" si="1"/>
        <v>6544</v>
      </c>
      <c r="Q13" s="45">
        <f t="shared" si="1"/>
        <v>5000</v>
      </c>
      <c r="R13" s="45">
        <f t="shared" si="1"/>
        <v>2169</v>
      </c>
      <c r="S13" s="47">
        <f t="shared" si="0"/>
        <v>216930</v>
      </c>
    </row>
    <row r="14" spans="1:19" ht="18.75" customHeight="1">
      <c r="A14" s="13">
        <v>2210</v>
      </c>
      <c r="B14" s="4" t="s">
        <v>2</v>
      </c>
      <c r="C14" s="44">
        <v>433</v>
      </c>
      <c r="D14" s="44">
        <v>595</v>
      </c>
      <c r="E14" s="44">
        <v>827</v>
      </c>
      <c r="F14" s="45">
        <v>134</v>
      </c>
      <c r="G14" s="45">
        <v>332</v>
      </c>
      <c r="H14" s="45">
        <v>282</v>
      </c>
      <c r="I14" s="45">
        <v>176</v>
      </c>
      <c r="J14" s="45">
        <v>679</v>
      </c>
      <c r="K14" s="45">
        <v>221</v>
      </c>
      <c r="L14" s="54">
        <v>448</v>
      </c>
      <c r="M14" s="45">
        <v>85</v>
      </c>
      <c r="N14" s="45">
        <v>65</v>
      </c>
      <c r="O14" s="45"/>
      <c r="P14" s="54">
        <v>273</v>
      </c>
      <c r="Q14" s="45">
        <v>145</v>
      </c>
      <c r="R14" s="45">
        <v>70</v>
      </c>
      <c r="S14" s="47">
        <f t="shared" si="0"/>
        <v>4765</v>
      </c>
    </row>
    <row r="15" spans="1:19" ht="21" customHeight="1">
      <c r="A15" s="13">
        <v>2220</v>
      </c>
      <c r="B15" s="4" t="s">
        <v>3</v>
      </c>
      <c r="C15" s="44">
        <v>9106</v>
      </c>
      <c r="D15" s="44">
        <v>21894</v>
      </c>
      <c r="E15" s="44">
        <v>48372</v>
      </c>
      <c r="F15" s="45">
        <v>7565</v>
      </c>
      <c r="G15" s="45">
        <v>3908</v>
      </c>
      <c r="H15" s="45">
        <v>15885</v>
      </c>
      <c r="I15" s="45">
        <v>2926</v>
      </c>
      <c r="J15" s="45">
        <v>7526</v>
      </c>
      <c r="K15" s="45">
        <v>4283</v>
      </c>
      <c r="L15" s="54">
        <v>11936</v>
      </c>
      <c r="M15" s="45">
        <v>2441</v>
      </c>
      <c r="N15" s="45">
        <v>5564</v>
      </c>
      <c r="O15" s="45">
        <v>1657</v>
      </c>
      <c r="P15" s="54">
        <v>3229</v>
      </c>
      <c r="Q15" s="45">
        <v>3962</v>
      </c>
      <c r="R15" s="45">
        <v>490</v>
      </c>
      <c r="S15" s="47">
        <f t="shared" si="0"/>
        <v>150744</v>
      </c>
    </row>
    <row r="16" spans="1:19" ht="27" customHeight="1">
      <c r="A16" s="13">
        <v>2230</v>
      </c>
      <c r="B16" s="4" t="s">
        <v>4</v>
      </c>
      <c r="C16" s="44">
        <v>205</v>
      </c>
      <c r="D16" s="44">
        <v>565</v>
      </c>
      <c r="E16" s="44">
        <v>1778</v>
      </c>
      <c r="F16" s="45">
        <v>240</v>
      </c>
      <c r="G16" s="45">
        <v>186</v>
      </c>
      <c r="H16" s="45">
        <v>307</v>
      </c>
      <c r="I16" s="45">
        <v>44</v>
      </c>
      <c r="J16" s="45">
        <v>843</v>
      </c>
      <c r="K16" s="45">
        <v>63</v>
      </c>
      <c r="L16" s="54">
        <v>130</v>
      </c>
      <c r="M16" s="45">
        <v>284</v>
      </c>
      <c r="N16" s="45">
        <v>291</v>
      </c>
      <c r="O16" s="45">
        <v>25</v>
      </c>
      <c r="P16" s="54">
        <v>265</v>
      </c>
      <c r="Q16" s="45">
        <v>19</v>
      </c>
      <c r="R16" s="45">
        <v>18</v>
      </c>
      <c r="S16" s="47">
        <f t="shared" si="0"/>
        <v>5263</v>
      </c>
    </row>
    <row r="17" spans="1:19" ht="27" customHeight="1">
      <c r="A17" s="13">
        <v>2240</v>
      </c>
      <c r="B17" s="4" t="s">
        <v>44</v>
      </c>
      <c r="C17" s="44">
        <v>4142</v>
      </c>
      <c r="D17" s="44">
        <v>1657</v>
      </c>
      <c r="E17" s="44">
        <v>8309</v>
      </c>
      <c r="F17" s="45">
        <v>355</v>
      </c>
      <c r="G17" s="45">
        <v>739</v>
      </c>
      <c r="H17" s="45">
        <v>2285</v>
      </c>
      <c r="I17" s="45">
        <v>4312</v>
      </c>
      <c r="J17" s="45">
        <v>3210</v>
      </c>
      <c r="K17" s="45">
        <v>1949</v>
      </c>
      <c r="L17" s="54">
        <v>12002</v>
      </c>
      <c r="M17" s="45">
        <v>2520</v>
      </c>
      <c r="N17" s="45">
        <v>5154</v>
      </c>
      <c r="O17" s="45"/>
      <c r="P17" s="54">
        <v>2727</v>
      </c>
      <c r="Q17" s="45">
        <v>874</v>
      </c>
      <c r="R17" s="45">
        <v>1591</v>
      </c>
      <c r="S17" s="47">
        <f t="shared" si="0"/>
        <v>51826</v>
      </c>
    </row>
    <row r="18" spans="1:19" ht="17.25" customHeight="1">
      <c r="A18" s="13">
        <v>2250</v>
      </c>
      <c r="B18" s="4" t="s">
        <v>5</v>
      </c>
      <c r="C18" s="44"/>
      <c r="D18" s="44"/>
      <c r="E18" s="44"/>
      <c r="F18" s="45"/>
      <c r="G18" s="45"/>
      <c r="H18" s="45"/>
      <c r="I18" s="45">
        <v>22</v>
      </c>
      <c r="J18" s="45"/>
      <c r="K18" s="45">
        <v>201</v>
      </c>
      <c r="L18" s="54"/>
      <c r="M18" s="45"/>
      <c r="N18" s="45">
        <v>14</v>
      </c>
      <c r="O18" s="45"/>
      <c r="P18" s="54">
        <v>50</v>
      </c>
      <c r="Q18" s="45"/>
      <c r="R18" s="45">
        <v>0</v>
      </c>
      <c r="S18" s="47">
        <f t="shared" si="0"/>
        <v>287</v>
      </c>
    </row>
    <row r="19" spans="1:19" ht="27" customHeight="1">
      <c r="A19" s="13">
        <v>2260</v>
      </c>
      <c r="B19" s="4" t="s">
        <v>45</v>
      </c>
      <c r="C19" s="44">
        <v>2523</v>
      </c>
      <c r="D19" s="44">
        <v>334</v>
      </c>
      <c r="E19" s="44">
        <v>422</v>
      </c>
      <c r="F19" s="45"/>
      <c r="G19" s="45"/>
      <c r="H19" s="45"/>
      <c r="I19" s="45">
        <v>286</v>
      </c>
      <c r="J19" s="45">
        <v>9</v>
      </c>
      <c r="K19" s="45">
        <v>273</v>
      </c>
      <c r="L19" s="54">
        <v>16</v>
      </c>
      <c r="M19" s="45">
        <v>182</v>
      </c>
      <c r="N19" s="45"/>
      <c r="O19" s="45"/>
      <c r="P19" s="54"/>
      <c r="Q19" s="45"/>
      <c r="R19" s="45">
        <v>0</v>
      </c>
      <c r="S19" s="47">
        <f t="shared" si="0"/>
        <v>4045</v>
      </c>
    </row>
    <row r="20" spans="1:20" ht="24.75" customHeight="1">
      <c r="A20" s="12">
        <v>2300</v>
      </c>
      <c r="B20" s="2" t="s">
        <v>46</v>
      </c>
      <c r="C20" s="45">
        <f>C21+C22+C23+C24+C25+C27+C26</f>
        <v>9818</v>
      </c>
      <c r="D20" s="45">
        <f aca="true" t="shared" si="2" ref="D20:R20">D21+D22+D23+D24+D25+D27+D26</f>
        <v>14557</v>
      </c>
      <c r="E20" s="45">
        <f t="shared" si="2"/>
        <v>12864</v>
      </c>
      <c r="F20" s="45">
        <f t="shared" si="2"/>
        <v>3518</v>
      </c>
      <c r="G20" s="45">
        <f t="shared" si="2"/>
        <v>4529</v>
      </c>
      <c r="H20" s="45">
        <f t="shared" si="2"/>
        <v>6393</v>
      </c>
      <c r="I20" s="45">
        <f t="shared" si="2"/>
        <v>4928</v>
      </c>
      <c r="J20" s="45">
        <f t="shared" si="2"/>
        <v>8775</v>
      </c>
      <c r="K20" s="45">
        <f t="shared" si="2"/>
        <v>7826</v>
      </c>
      <c r="L20" s="45">
        <f t="shared" si="2"/>
        <v>6140</v>
      </c>
      <c r="M20" s="45">
        <f t="shared" si="2"/>
        <v>10333</v>
      </c>
      <c r="N20" s="45">
        <f t="shared" si="2"/>
        <v>16693</v>
      </c>
      <c r="O20" s="45">
        <f t="shared" si="2"/>
        <v>3223</v>
      </c>
      <c r="P20" s="45">
        <f t="shared" si="2"/>
        <v>7156</v>
      </c>
      <c r="Q20" s="45">
        <f t="shared" si="2"/>
        <v>1913</v>
      </c>
      <c r="R20" s="45">
        <f t="shared" si="2"/>
        <v>6703</v>
      </c>
      <c r="S20" s="47">
        <f t="shared" si="0"/>
        <v>125369</v>
      </c>
      <c r="T20" s="32"/>
    </row>
    <row r="21" spans="1:20" ht="15.75" customHeight="1">
      <c r="A21" s="15">
        <v>2310</v>
      </c>
      <c r="B21" s="4" t="s">
        <v>47</v>
      </c>
      <c r="C21" s="44">
        <v>3134</v>
      </c>
      <c r="D21" s="44">
        <v>1367</v>
      </c>
      <c r="E21" s="44">
        <v>1627</v>
      </c>
      <c r="F21" s="45">
        <v>600</v>
      </c>
      <c r="G21" s="45">
        <v>795</v>
      </c>
      <c r="H21" s="45">
        <v>913</v>
      </c>
      <c r="I21" s="45">
        <v>1320</v>
      </c>
      <c r="J21" s="45">
        <v>1494</v>
      </c>
      <c r="K21" s="45">
        <v>170</v>
      </c>
      <c r="L21" s="54">
        <v>802</v>
      </c>
      <c r="M21" s="45">
        <v>1228</v>
      </c>
      <c r="N21" s="45">
        <v>1909</v>
      </c>
      <c r="O21" s="45">
        <v>702</v>
      </c>
      <c r="P21" s="54">
        <v>1112</v>
      </c>
      <c r="Q21" s="45">
        <v>467</v>
      </c>
      <c r="R21" s="45">
        <v>2023</v>
      </c>
      <c r="S21" s="47">
        <f t="shared" si="0"/>
        <v>19663</v>
      </c>
      <c r="T21" s="7"/>
    </row>
    <row r="22" spans="1:19" ht="27.75" customHeight="1">
      <c r="A22" s="15">
        <v>2320</v>
      </c>
      <c r="B22" s="4" t="s">
        <v>6</v>
      </c>
      <c r="C22" s="44">
        <v>603</v>
      </c>
      <c r="D22" s="44"/>
      <c r="E22" s="44"/>
      <c r="F22" s="45">
        <v>411</v>
      </c>
      <c r="G22" s="45"/>
      <c r="H22" s="45"/>
      <c r="I22" s="45"/>
      <c r="J22" s="45"/>
      <c r="K22" s="45">
        <v>5832</v>
      </c>
      <c r="L22" s="54">
        <v>188</v>
      </c>
      <c r="M22" s="45">
        <v>3136</v>
      </c>
      <c r="N22" s="45">
        <v>6568</v>
      </c>
      <c r="O22" s="45">
        <v>360</v>
      </c>
      <c r="P22" s="54">
        <v>699</v>
      </c>
      <c r="Q22" s="45">
        <v>0</v>
      </c>
      <c r="R22" s="45">
        <v>1622</v>
      </c>
      <c r="S22" s="47">
        <f t="shared" si="0"/>
        <v>19419</v>
      </c>
    </row>
    <row r="23" spans="1:19" ht="24.75" customHeight="1">
      <c r="A23" s="15">
        <v>2340</v>
      </c>
      <c r="B23" s="4" t="s">
        <v>48</v>
      </c>
      <c r="C23" s="44">
        <v>10</v>
      </c>
      <c r="D23" s="44"/>
      <c r="E23" s="44">
        <v>53</v>
      </c>
      <c r="F23" s="45"/>
      <c r="G23" s="45"/>
      <c r="H23" s="45">
        <v>60</v>
      </c>
      <c r="I23" s="45"/>
      <c r="J23" s="45"/>
      <c r="K23" s="45">
        <v>20</v>
      </c>
      <c r="L23" s="54">
        <v>69</v>
      </c>
      <c r="M23" s="45">
        <v>6</v>
      </c>
      <c r="N23" s="45">
        <v>14</v>
      </c>
      <c r="O23" s="45"/>
      <c r="P23" s="54"/>
      <c r="Q23" s="45"/>
      <c r="R23" s="45">
        <v>0</v>
      </c>
      <c r="S23" s="47">
        <f t="shared" si="0"/>
        <v>232</v>
      </c>
    </row>
    <row r="24" spans="1:19" ht="20.25" customHeight="1">
      <c r="A24" s="15">
        <v>2350</v>
      </c>
      <c r="B24" s="4" t="s">
        <v>7</v>
      </c>
      <c r="C24" s="44">
        <v>2927</v>
      </c>
      <c r="D24" s="44">
        <v>2954</v>
      </c>
      <c r="E24" s="44">
        <v>6773</v>
      </c>
      <c r="F24" s="45">
        <v>568</v>
      </c>
      <c r="G24" s="45">
        <v>190</v>
      </c>
      <c r="H24" s="45">
        <v>1137</v>
      </c>
      <c r="I24" s="45">
        <v>396</v>
      </c>
      <c r="J24" s="45">
        <v>2649</v>
      </c>
      <c r="K24" s="45">
        <v>453</v>
      </c>
      <c r="L24" s="54">
        <v>1238</v>
      </c>
      <c r="M24" s="45">
        <v>2950</v>
      </c>
      <c r="N24" s="45">
        <v>3116</v>
      </c>
      <c r="O24" s="45">
        <v>450</v>
      </c>
      <c r="P24" s="54">
        <v>1769</v>
      </c>
      <c r="Q24" s="45">
        <v>265</v>
      </c>
      <c r="R24" s="45">
        <v>1666</v>
      </c>
      <c r="S24" s="47">
        <f t="shared" si="0"/>
        <v>29501</v>
      </c>
    </row>
    <row r="25" spans="1:19" ht="38.25" customHeight="1">
      <c r="A25" s="15">
        <v>2360</v>
      </c>
      <c r="B25" s="4" t="s">
        <v>49</v>
      </c>
      <c r="C25" s="44">
        <v>587</v>
      </c>
      <c r="D25" s="44">
        <v>5533</v>
      </c>
      <c r="E25" s="44">
        <v>577</v>
      </c>
      <c r="F25" s="45"/>
      <c r="G25" s="45">
        <v>61</v>
      </c>
      <c r="H25" s="45"/>
      <c r="I25" s="45">
        <v>440</v>
      </c>
      <c r="J25" s="45">
        <v>299</v>
      </c>
      <c r="K25" s="45"/>
      <c r="L25" s="54">
        <v>145</v>
      </c>
      <c r="M25" s="45">
        <v>187</v>
      </c>
      <c r="N25" s="45"/>
      <c r="O25" s="45"/>
      <c r="P25" s="54"/>
      <c r="Q25" s="45"/>
      <c r="R25" s="45">
        <v>156</v>
      </c>
      <c r="S25" s="47">
        <f t="shared" si="0"/>
        <v>7985</v>
      </c>
    </row>
    <row r="26" spans="1:21" ht="27" customHeight="1">
      <c r="A26" s="43">
        <v>2363</v>
      </c>
      <c r="B26" s="40" t="s">
        <v>62</v>
      </c>
      <c r="C26" s="44">
        <v>1589</v>
      </c>
      <c r="D26" s="44">
        <v>4158</v>
      </c>
      <c r="E26" s="44">
        <v>2754</v>
      </c>
      <c r="F26" s="45">
        <v>1801</v>
      </c>
      <c r="G26" s="45">
        <v>3414</v>
      </c>
      <c r="H26" s="45">
        <v>3736</v>
      </c>
      <c r="I26" s="45">
        <v>2530</v>
      </c>
      <c r="J26" s="45">
        <v>3658</v>
      </c>
      <c r="K26" s="45">
        <v>1024</v>
      </c>
      <c r="L26" s="45">
        <v>3430</v>
      </c>
      <c r="M26" s="45">
        <v>2826</v>
      </c>
      <c r="N26" s="45">
        <v>4396</v>
      </c>
      <c r="O26" s="45">
        <v>1531</v>
      </c>
      <c r="P26" s="45">
        <v>3353</v>
      </c>
      <c r="Q26" s="45">
        <v>1181</v>
      </c>
      <c r="R26" s="45">
        <v>1236</v>
      </c>
      <c r="S26" s="47">
        <f t="shared" si="0"/>
        <v>42617</v>
      </c>
      <c r="U26" s="37"/>
    </row>
    <row r="27" spans="1:19" ht="20.25" customHeight="1">
      <c r="A27" s="43">
        <v>2370</v>
      </c>
      <c r="B27" s="40" t="s">
        <v>41</v>
      </c>
      <c r="C27" s="44">
        <v>968</v>
      </c>
      <c r="D27" s="44">
        <v>545</v>
      </c>
      <c r="E27" s="44">
        <v>1080</v>
      </c>
      <c r="F27" s="45">
        <v>138</v>
      </c>
      <c r="G27" s="45">
        <v>69</v>
      </c>
      <c r="H27" s="45">
        <v>547</v>
      </c>
      <c r="I27" s="45">
        <v>242</v>
      </c>
      <c r="J27" s="45">
        <v>675</v>
      </c>
      <c r="K27" s="45">
        <v>327</v>
      </c>
      <c r="L27" s="54">
        <v>268</v>
      </c>
      <c r="M27" s="45"/>
      <c r="N27" s="45">
        <v>690</v>
      </c>
      <c r="O27" s="45">
        <v>180</v>
      </c>
      <c r="P27" s="54">
        <v>223</v>
      </c>
      <c r="Q27" s="45"/>
      <c r="R27" s="45">
        <v>0</v>
      </c>
      <c r="S27" s="47">
        <f t="shared" si="0"/>
        <v>5952</v>
      </c>
    </row>
    <row r="28" spans="1:19" ht="21.75" customHeight="1">
      <c r="A28" s="14">
        <v>2400</v>
      </c>
      <c r="B28" s="2" t="s">
        <v>8</v>
      </c>
      <c r="C28" s="44"/>
      <c r="D28" s="44"/>
      <c r="E28" s="44"/>
      <c r="F28" s="45"/>
      <c r="G28" s="45"/>
      <c r="H28" s="45"/>
      <c r="I28" s="45"/>
      <c r="J28" s="45"/>
      <c r="K28" s="45">
        <v>60</v>
      </c>
      <c r="L28" s="54"/>
      <c r="M28" s="45"/>
      <c r="N28" s="45"/>
      <c r="O28" s="45"/>
      <c r="P28" s="54">
        <v>67</v>
      </c>
      <c r="Q28" s="45"/>
      <c r="R28" s="45">
        <v>0</v>
      </c>
      <c r="S28" s="47">
        <f t="shared" si="0"/>
        <v>127</v>
      </c>
    </row>
    <row r="29" spans="1:19" ht="18.75" customHeight="1">
      <c r="A29" s="14">
        <v>5233</v>
      </c>
      <c r="B29" s="41" t="s">
        <v>42</v>
      </c>
      <c r="C29" s="44"/>
      <c r="D29" s="44"/>
      <c r="E29" s="44"/>
      <c r="F29" s="45"/>
      <c r="G29" s="45"/>
      <c r="H29" s="45"/>
      <c r="I29" s="45"/>
      <c r="J29" s="45"/>
      <c r="K29" s="45"/>
      <c r="L29" s="54"/>
      <c r="M29" s="45"/>
      <c r="N29" s="45"/>
      <c r="O29" s="45"/>
      <c r="P29" s="54"/>
      <c r="Q29" s="45"/>
      <c r="R29" s="45">
        <v>0</v>
      </c>
      <c r="S29" s="47">
        <f t="shared" si="0"/>
        <v>0</v>
      </c>
    </row>
    <row r="30" spans="1:19" ht="18" customHeight="1">
      <c r="A30" s="56" t="s">
        <v>10</v>
      </c>
      <c r="B30" s="57"/>
      <c r="C30" s="48">
        <f aca="true" t="shared" si="3" ref="C30:R30">C10+C11+C12+C13+C20+C28+C29</f>
        <v>126169</v>
      </c>
      <c r="D30" s="48">
        <f t="shared" si="3"/>
        <v>230555</v>
      </c>
      <c r="E30" s="48">
        <f t="shared" si="3"/>
        <v>318626</v>
      </c>
      <c r="F30" s="48">
        <f t="shared" si="3"/>
        <v>58995</v>
      </c>
      <c r="G30" s="48">
        <f t="shared" si="3"/>
        <v>42038</v>
      </c>
      <c r="H30" s="48">
        <f t="shared" si="3"/>
        <v>141226</v>
      </c>
      <c r="I30" s="48">
        <f t="shared" si="3"/>
        <v>39996</v>
      </c>
      <c r="J30" s="48">
        <f t="shared" si="3"/>
        <v>102763</v>
      </c>
      <c r="K30" s="48">
        <f t="shared" si="3"/>
        <v>54937</v>
      </c>
      <c r="L30" s="48">
        <f t="shared" si="3"/>
        <v>84262</v>
      </c>
      <c r="M30" s="48">
        <f t="shared" si="3"/>
        <v>65986</v>
      </c>
      <c r="N30" s="48">
        <f t="shared" si="3"/>
        <v>145235</v>
      </c>
      <c r="O30" s="48">
        <f t="shared" si="3"/>
        <v>27561</v>
      </c>
      <c r="P30" s="48">
        <f t="shared" si="3"/>
        <v>34056</v>
      </c>
      <c r="Q30" s="48">
        <f t="shared" si="3"/>
        <v>41574</v>
      </c>
      <c r="R30" s="48">
        <f t="shared" si="3"/>
        <v>27148</v>
      </c>
      <c r="S30" s="35">
        <f t="shared" si="0"/>
        <v>1541127</v>
      </c>
    </row>
    <row r="31" spans="1:19" ht="30" customHeight="1">
      <c r="A31" s="56" t="s">
        <v>39</v>
      </c>
      <c r="B31" s="61"/>
      <c r="C31" s="49">
        <f aca="true" t="shared" si="4" ref="C31:S31">C30/12/C8</f>
        <v>138.34320175438597</v>
      </c>
      <c r="D31" s="49">
        <f t="shared" si="4"/>
        <v>142.3179012345679</v>
      </c>
      <c r="E31" s="49">
        <f t="shared" si="4"/>
        <v>146.69705340699815</v>
      </c>
      <c r="F31" s="49">
        <f t="shared" si="4"/>
        <v>196.65</v>
      </c>
      <c r="G31" s="49">
        <f t="shared" si="4"/>
        <v>120.79885057471265</v>
      </c>
      <c r="H31" s="49">
        <f t="shared" si="4"/>
        <v>326.91203703703707</v>
      </c>
      <c r="I31" s="49">
        <f t="shared" si="4"/>
        <v>119.03571428571429</v>
      </c>
      <c r="J31" s="49">
        <f t="shared" si="4"/>
        <v>164.6842948717949</v>
      </c>
      <c r="K31" s="49">
        <f t="shared" si="4"/>
        <v>228.90416666666664</v>
      </c>
      <c r="L31" s="49">
        <f t="shared" si="4"/>
        <v>195.05092592592592</v>
      </c>
      <c r="M31" s="49">
        <f t="shared" si="4"/>
        <v>161.73039215686273</v>
      </c>
      <c r="N31" s="49">
        <f t="shared" si="4"/>
        <v>252.1440972222222</v>
      </c>
      <c r="O31" s="49">
        <f t="shared" si="4"/>
        <v>164.05357142857142</v>
      </c>
      <c r="P31" s="49">
        <f t="shared" si="4"/>
        <v>149.3684210526316</v>
      </c>
      <c r="Q31" s="49">
        <f t="shared" si="4"/>
        <v>203.7941176470588</v>
      </c>
      <c r="R31" s="49">
        <f t="shared" si="4"/>
        <v>133.07843137254903</v>
      </c>
      <c r="S31" s="49">
        <f t="shared" si="4"/>
        <v>167.4410039113429</v>
      </c>
    </row>
    <row r="32" spans="4:19" ht="12.75">
      <c r="D32" s="7"/>
      <c r="R32" s="7"/>
      <c r="S32" s="37"/>
    </row>
    <row r="33" spans="3:19" ht="12.7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3"/>
      <c r="S33" s="37"/>
    </row>
    <row r="34" spans="3:20" ht="12.75">
      <c r="C34" s="30"/>
      <c r="D34" s="30"/>
      <c r="E34" s="30"/>
      <c r="F34" s="30"/>
      <c r="G34" s="3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30"/>
      <c r="S34" s="37"/>
      <c r="T34" s="30"/>
    </row>
    <row r="35" spans="18:19" ht="12.75">
      <c r="R35" s="7"/>
      <c r="S35" s="7"/>
    </row>
    <row r="36" spans="18:19" ht="12.75">
      <c r="R36" s="7"/>
      <c r="S36" s="7"/>
    </row>
    <row r="37" ht="12.75">
      <c r="D37" s="7"/>
    </row>
    <row r="39" ht="12.75">
      <c r="B39" s="16"/>
    </row>
    <row r="40" ht="12.75">
      <c r="B40" s="17"/>
    </row>
    <row r="41" spans="4:18" ht="12.7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4:18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4:18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4:18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4:18" ht="12.7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ht="12.75">
      <c r="O1" t="s">
        <v>64</v>
      </c>
    </row>
    <row r="2" ht="12.75">
      <c r="O2" t="s">
        <v>65</v>
      </c>
    </row>
    <row r="3" ht="12.75">
      <c r="O3" t="s">
        <v>66</v>
      </c>
    </row>
    <row r="4" ht="15">
      <c r="B4" s="11" t="s">
        <v>50</v>
      </c>
    </row>
    <row r="5" spans="1:3" ht="12.75">
      <c r="A5" s="1"/>
      <c r="B5" s="3" t="s">
        <v>52</v>
      </c>
      <c r="C5" s="1"/>
    </row>
    <row r="6" spans="1:3" ht="12.75">
      <c r="A6" s="1"/>
      <c r="B6" s="3"/>
      <c r="C6" s="1"/>
    </row>
    <row r="7" spans="1:19" ht="55.5" customHeight="1">
      <c r="A7" s="26" t="s">
        <v>1</v>
      </c>
      <c r="B7" s="27" t="s">
        <v>0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20</v>
      </c>
      <c r="L7" s="29" t="s">
        <v>21</v>
      </c>
      <c r="M7" s="29" t="s">
        <v>40</v>
      </c>
      <c r="N7" s="29" t="s">
        <v>37</v>
      </c>
      <c r="O7" s="29" t="s">
        <v>24</v>
      </c>
      <c r="P7" s="25" t="s">
        <v>25</v>
      </c>
      <c r="Q7" s="29" t="s">
        <v>26</v>
      </c>
      <c r="R7" s="29" t="s">
        <v>27</v>
      </c>
      <c r="S7" s="29" t="s">
        <v>28</v>
      </c>
    </row>
    <row r="8" spans="1:19" ht="29.25" customHeight="1">
      <c r="A8" s="8"/>
      <c r="B8" s="9" t="s">
        <v>61</v>
      </c>
      <c r="C8" s="23">
        <v>25</v>
      </c>
      <c r="D8" s="18">
        <v>73</v>
      </c>
      <c r="E8" s="18">
        <v>110</v>
      </c>
      <c r="F8" s="18">
        <v>17</v>
      </c>
      <c r="G8" s="18">
        <v>11</v>
      </c>
      <c r="H8" s="18">
        <v>24</v>
      </c>
      <c r="I8" s="18">
        <v>16</v>
      </c>
      <c r="J8" s="18">
        <v>38</v>
      </c>
      <c r="K8" s="18">
        <v>7</v>
      </c>
      <c r="L8" s="18">
        <v>8</v>
      </c>
      <c r="M8" s="18">
        <v>17</v>
      </c>
      <c r="N8" s="18">
        <v>47</v>
      </c>
      <c r="O8" s="18">
        <v>17</v>
      </c>
      <c r="P8" s="18">
        <v>14</v>
      </c>
      <c r="Q8" s="18">
        <v>4</v>
      </c>
      <c r="R8" s="18">
        <v>3</v>
      </c>
      <c r="S8" s="22">
        <f aca="true" t="shared" si="0" ref="S8:S30">C8+D8+E8+F8+G8+H8+I8+J8+K8+L8+M8+N8+O8+P8+Q8+R8</f>
        <v>431</v>
      </c>
    </row>
    <row r="9" spans="1:19" ht="26.25" customHeight="1">
      <c r="A9" s="62" t="s">
        <v>53</v>
      </c>
      <c r="B9" s="63"/>
      <c r="C9" s="63"/>
      <c r="D9" s="63"/>
      <c r="E9" s="63"/>
      <c r="F9" s="63"/>
      <c r="S9" s="22">
        <f t="shared" si="0"/>
        <v>0</v>
      </c>
    </row>
    <row r="10" spans="1:19" ht="39.75" customHeight="1">
      <c r="A10" s="12">
        <v>1100</v>
      </c>
      <c r="B10" s="2" t="s">
        <v>57</v>
      </c>
      <c r="C10" s="50">
        <v>27746</v>
      </c>
      <c r="D10" s="44">
        <v>53434</v>
      </c>
      <c r="E10" s="50">
        <v>77459</v>
      </c>
      <c r="F10" s="44">
        <v>25269</v>
      </c>
      <c r="G10" s="44">
        <v>13057</v>
      </c>
      <c r="H10" s="44">
        <v>13588</v>
      </c>
      <c r="I10" s="44">
        <v>22747</v>
      </c>
      <c r="J10" s="44">
        <v>31826</v>
      </c>
      <c r="K10" s="44">
        <v>15846</v>
      </c>
      <c r="L10" s="18">
        <v>12895</v>
      </c>
      <c r="M10" s="44">
        <v>37390</v>
      </c>
      <c r="N10" s="44">
        <v>57830</v>
      </c>
      <c r="O10" s="44">
        <v>4655</v>
      </c>
      <c r="P10" s="18">
        <v>12535</v>
      </c>
      <c r="Q10" s="44">
        <v>9407</v>
      </c>
      <c r="R10" s="44">
        <v>12569</v>
      </c>
      <c r="S10" s="22">
        <f t="shared" si="0"/>
        <v>428253</v>
      </c>
    </row>
    <row r="11" spans="1:19" ht="41.25" customHeight="1">
      <c r="A11" s="12">
        <v>1200</v>
      </c>
      <c r="B11" s="2" t="s">
        <v>9</v>
      </c>
      <c r="C11" s="50">
        <v>7539</v>
      </c>
      <c r="D11" s="44">
        <v>15332</v>
      </c>
      <c r="E11" s="50">
        <f>22337</f>
        <v>22337</v>
      </c>
      <c r="F11" s="44">
        <v>6544</v>
      </c>
      <c r="G11" s="44">
        <v>3849</v>
      </c>
      <c r="H11" s="44">
        <v>3204</v>
      </c>
      <c r="I11" s="44">
        <v>5796</v>
      </c>
      <c r="J11" s="44">
        <v>8327</v>
      </c>
      <c r="K11" s="44">
        <v>4184</v>
      </c>
      <c r="L11" s="18">
        <v>3305</v>
      </c>
      <c r="M11" s="44">
        <v>9773</v>
      </c>
      <c r="N11" s="44">
        <v>15752</v>
      </c>
      <c r="O11" s="44">
        <v>1148</v>
      </c>
      <c r="P11" s="18">
        <v>2957</v>
      </c>
      <c r="Q11" s="44">
        <v>2576</v>
      </c>
      <c r="R11" s="44">
        <v>2894</v>
      </c>
      <c r="S11" s="22">
        <f t="shared" si="0"/>
        <v>115517</v>
      </c>
    </row>
    <row r="12" spans="1:19" ht="35.25" customHeight="1">
      <c r="A12" s="12">
        <v>2100</v>
      </c>
      <c r="B12" s="2" t="s">
        <v>43</v>
      </c>
      <c r="C12" s="44"/>
      <c r="D12" s="44">
        <v>5</v>
      </c>
      <c r="E12" s="44">
        <v>7</v>
      </c>
      <c r="F12" s="44"/>
      <c r="G12" s="44"/>
      <c r="H12" s="44"/>
      <c r="I12" s="44"/>
      <c r="J12" s="44"/>
      <c r="K12" s="44"/>
      <c r="L12" s="18"/>
      <c r="M12" s="44"/>
      <c r="N12" s="44">
        <v>300</v>
      </c>
      <c r="O12" s="44"/>
      <c r="P12" s="18"/>
      <c r="Q12" s="44">
        <v>8</v>
      </c>
      <c r="R12" s="44">
        <v>1</v>
      </c>
      <c r="S12" s="22">
        <f t="shared" si="0"/>
        <v>321</v>
      </c>
    </row>
    <row r="13" spans="1:19" ht="21" customHeight="1">
      <c r="A13" s="12">
        <v>2200</v>
      </c>
      <c r="B13" s="2" t="s">
        <v>58</v>
      </c>
      <c r="C13" s="52">
        <f aca="true" t="shared" si="1" ref="C13:R13">C14+C15+C16+C17+C18+C19</f>
        <v>7787</v>
      </c>
      <c r="D13" s="52">
        <f t="shared" si="1"/>
        <v>12174</v>
      </c>
      <c r="E13" s="52">
        <f t="shared" si="1"/>
        <v>34744</v>
      </c>
      <c r="F13" s="52">
        <f t="shared" si="1"/>
        <v>7539</v>
      </c>
      <c r="G13" s="52">
        <f t="shared" si="1"/>
        <v>4392</v>
      </c>
      <c r="H13" s="52">
        <f t="shared" si="1"/>
        <v>10551</v>
      </c>
      <c r="I13" s="52">
        <f t="shared" si="1"/>
        <v>8119</v>
      </c>
      <c r="J13" s="52">
        <f t="shared" si="1"/>
        <v>8997</v>
      </c>
      <c r="K13" s="52">
        <f t="shared" si="1"/>
        <v>3494</v>
      </c>
      <c r="L13" s="52">
        <f t="shared" si="1"/>
        <v>16351</v>
      </c>
      <c r="M13" s="52">
        <f t="shared" si="1"/>
        <v>3563</v>
      </c>
      <c r="N13" s="52">
        <f t="shared" si="1"/>
        <v>6952</v>
      </c>
      <c r="O13" s="52">
        <f t="shared" si="1"/>
        <v>1682</v>
      </c>
      <c r="P13" s="54">
        <f>P14+P15+P16+P17+P18+P19</f>
        <v>803</v>
      </c>
      <c r="Q13" s="52">
        <f t="shared" si="1"/>
        <v>2919</v>
      </c>
      <c r="R13" s="52">
        <f t="shared" si="1"/>
        <v>1820</v>
      </c>
      <c r="S13" s="22">
        <f t="shared" si="0"/>
        <v>131887</v>
      </c>
    </row>
    <row r="14" spans="1:19" ht="18.75" customHeight="1">
      <c r="A14" s="13">
        <v>2210</v>
      </c>
      <c r="B14" s="4" t="s">
        <v>2</v>
      </c>
      <c r="C14" s="52">
        <v>206</v>
      </c>
      <c r="D14" s="44">
        <v>289</v>
      </c>
      <c r="E14" s="44">
        <v>481</v>
      </c>
      <c r="F14" s="44">
        <v>121</v>
      </c>
      <c r="G14" s="44">
        <v>282</v>
      </c>
      <c r="H14" s="44">
        <v>159</v>
      </c>
      <c r="I14" s="44">
        <v>184</v>
      </c>
      <c r="J14" s="44">
        <v>498</v>
      </c>
      <c r="K14" s="44">
        <v>111</v>
      </c>
      <c r="L14" s="18">
        <v>298</v>
      </c>
      <c r="M14" s="44">
        <v>171</v>
      </c>
      <c r="N14" s="44">
        <v>41</v>
      </c>
      <c r="O14" s="44"/>
      <c r="P14" s="18">
        <v>0</v>
      </c>
      <c r="Q14" s="44">
        <v>85</v>
      </c>
      <c r="R14" s="44">
        <v>59</v>
      </c>
      <c r="S14" s="22">
        <f t="shared" si="0"/>
        <v>2985</v>
      </c>
    </row>
    <row r="15" spans="1:19" ht="21" customHeight="1">
      <c r="A15" s="13">
        <v>2220</v>
      </c>
      <c r="B15" s="4" t="s">
        <v>3</v>
      </c>
      <c r="C15" s="52">
        <v>4321</v>
      </c>
      <c r="D15" s="44">
        <v>10643</v>
      </c>
      <c r="E15" s="44">
        <v>28148</v>
      </c>
      <c r="F15" s="44">
        <v>6878</v>
      </c>
      <c r="G15" s="44">
        <v>3322</v>
      </c>
      <c r="H15" s="44">
        <v>8936</v>
      </c>
      <c r="I15" s="44">
        <v>3059</v>
      </c>
      <c r="J15" s="44">
        <v>5519</v>
      </c>
      <c r="K15" s="44">
        <v>2141</v>
      </c>
      <c r="L15" s="18">
        <v>7957</v>
      </c>
      <c r="M15" s="44">
        <v>1527</v>
      </c>
      <c r="N15" s="44">
        <v>3490</v>
      </c>
      <c r="O15" s="44">
        <v>1657</v>
      </c>
      <c r="P15" s="18">
        <v>270</v>
      </c>
      <c r="Q15" s="44">
        <v>2313</v>
      </c>
      <c r="R15" s="44">
        <v>415</v>
      </c>
      <c r="S15" s="22">
        <f t="shared" si="0"/>
        <v>90596</v>
      </c>
    </row>
    <row r="16" spans="1:19" ht="27" customHeight="1">
      <c r="A16" s="13">
        <v>2230</v>
      </c>
      <c r="B16" s="4" t="s">
        <v>4</v>
      </c>
      <c r="C16" s="52">
        <v>97</v>
      </c>
      <c r="D16" s="44">
        <v>275</v>
      </c>
      <c r="E16" s="44">
        <v>1034</v>
      </c>
      <c r="F16" s="44">
        <v>217</v>
      </c>
      <c r="G16" s="44">
        <v>159</v>
      </c>
      <c r="H16" s="44">
        <v>172</v>
      </c>
      <c r="I16" s="44">
        <v>46</v>
      </c>
      <c r="J16" s="44">
        <v>618</v>
      </c>
      <c r="K16" s="44">
        <v>31</v>
      </c>
      <c r="L16" s="18">
        <v>86</v>
      </c>
      <c r="M16" s="44">
        <v>178</v>
      </c>
      <c r="N16" s="44">
        <v>182</v>
      </c>
      <c r="O16" s="44">
        <v>25</v>
      </c>
      <c r="P16" s="18">
        <v>0</v>
      </c>
      <c r="Q16" s="44">
        <v>11</v>
      </c>
      <c r="R16" s="44">
        <v>0</v>
      </c>
      <c r="S16" s="22">
        <f t="shared" si="0"/>
        <v>3131</v>
      </c>
    </row>
    <row r="17" spans="1:19" ht="27" customHeight="1">
      <c r="A17" s="13">
        <v>2240</v>
      </c>
      <c r="B17" s="4" t="s">
        <v>44</v>
      </c>
      <c r="C17" s="52">
        <v>1965</v>
      </c>
      <c r="D17" s="44">
        <v>805</v>
      </c>
      <c r="E17" s="44">
        <v>4835</v>
      </c>
      <c r="F17" s="44">
        <v>323</v>
      </c>
      <c r="G17" s="44">
        <v>629</v>
      </c>
      <c r="H17" s="44">
        <v>1284</v>
      </c>
      <c r="I17" s="44">
        <v>4508</v>
      </c>
      <c r="J17" s="44">
        <v>2354</v>
      </c>
      <c r="K17" s="44">
        <v>975</v>
      </c>
      <c r="L17" s="18">
        <v>8000</v>
      </c>
      <c r="M17" s="44">
        <v>1575</v>
      </c>
      <c r="N17" s="44">
        <v>3233</v>
      </c>
      <c r="O17" s="44"/>
      <c r="P17" s="18">
        <v>376</v>
      </c>
      <c r="Q17" s="44">
        <v>510</v>
      </c>
      <c r="R17" s="44">
        <v>1346</v>
      </c>
      <c r="S17" s="22">
        <f t="shared" si="0"/>
        <v>32718</v>
      </c>
    </row>
    <row r="18" spans="1:19" ht="17.25" customHeight="1">
      <c r="A18" s="13">
        <v>2250</v>
      </c>
      <c r="B18" s="4" t="s">
        <v>5</v>
      </c>
      <c r="C18" s="52"/>
      <c r="D18" s="44"/>
      <c r="E18" s="44"/>
      <c r="F18" s="44"/>
      <c r="G18" s="44"/>
      <c r="H18" s="44"/>
      <c r="I18" s="44">
        <v>23</v>
      </c>
      <c r="J18" s="44"/>
      <c r="K18" s="44">
        <v>100</v>
      </c>
      <c r="L18" s="18"/>
      <c r="M18" s="44"/>
      <c r="N18" s="44">
        <v>6</v>
      </c>
      <c r="O18" s="44"/>
      <c r="P18" s="18">
        <v>157</v>
      </c>
      <c r="Q18" s="44"/>
      <c r="R18" s="44">
        <v>0</v>
      </c>
      <c r="S18" s="22">
        <f t="shared" si="0"/>
        <v>286</v>
      </c>
    </row>
    <row r="19" spans="1:19" ht="27" customHeight="1">
      <c r="A19" s="13">
        <v>2260</v>
      </c>
      <c r="B19" s="4" t="s">
        <v>45</v>
      </c>
      <c r="C19" s="52">
        <v>1198</v>
      </c>
      <c r="D19" s="44">
        <v>162</v>
      </c>
      <c r="E19" s="44">
        <v>246</v>
      </c>
      <c r="F19" s="44"/>
      <c r="G19" s="44"/>
      <c r="H19" s="44"/>
      <c r="I19" s="44">
        <v>299</v>
      </c>
      <c r="J19" s="44">
        <v>8</v>
      </c>
      <c r="K19" s="44">
        <v>136</v>
      </c>
      <c r="L19" s="18">
        <v>10</v>
      </c>
      <c r="M19" s="44">
        <v>112</v>
      </c>
      <c r="N19" s="44"/>
      <c r="O19" s="44"/>
      <c r="P19" s="18"/>
      <c r="Q19" s="44"/>
      <c r="R19" s="44">
        <v>0</v>
      </c>
      <c r="S19" s="22">
        <f t="shared" si="0"/>
        <v>2171</v>
      </c>
    </row>
    <row r="20" spans="1:19" ht="40.5" customHeight="1">
      <c r="A20" s="12">
        <v>2300</v>
      </c>
      <c r="B20" s="2" t="s">
        <v>46</v>
      </c>
      <c r="C20" s="45">
        <f aca="true" t="shared" si="2" ref="C20:R20">C21+C22+C23+C24+C25+C27+C26</f>
        <v>4659</v>
      </c>
      <c r="D20" s="45">
        <f t="shared" si="2"/>
        <v>7076</v>
      </c>
      <c r="E20" s="45">
        <f t="shared" si="2"/>
        <v>7486</v>
      </c>
      <c r="F20" s="45">
        <f t="shared" si="2"/>
        <v>3543</v>
      </c>
      <c r="G20" s="45">
        <f t="shared" si="2"/>
        <v>3949</v>
      </c>
      <c r="H20" s="45">
        <f t="shared" si="2"/>
        <v>3594</v>
      </c>
      <c r="I20" s="45">
        <f t="shared" si="2"/>
        <v>5152</v>
      </c>
      <c r="J20" s="45">
        <f t="shared" si="2"/>
        <v>6436</v>
      </c>
      <c r="K20" s="45">
        <f t="shared" si="2"/>
        <v>4547</v>
      </c>
      <c r="L20" s="45">
        <f t="shared" si="2"/>
        <v>4094</v>
      </c>
      <c r="M20" s="45">
        <f t="shared" si="2"/>
        <v>6020</v>
      </c>
      <c r="N20" s="45">
        <f t="shared" si="2"/>
        <v>10468</v>
      </c>
      <c r="O20" s="45">
        <f t="shared" si="2"/>
        <v>3177</v>
      </c>
      <c r="P20" s="54">
        <f>P21+P22+P23+P24+P25+P27+P26</f>
        <v>1423</v>
      </c>
      <c r="Q20" s="45">
        <f t="shared" si="2"/>
        <v>1366</v>
      </c>
      <c r="R20" s="45">
        <f t="shared" si="2"/>
        <v>5771</v>
      </c>
      <c r="S20" s="22">
        <f t="shared" si="0"/>
        <v>78761</v>
      </c>
    </row>
    <row r="21" spans="1:19" ht="15.75" customHeight="1">
      <c r="A21" s="15">
        <v>2310</v>
      </c>
      <c r="B21" s="4" t="s">
        <v>47</v>
      </c>
      <c r="C21" s="52">
        <v>1487</v>
      </c>
      <c r="D21" s="44">
        <v>664</v>
      </c>
      <c r="E21" s="44">
        <v>947</v>
      </c>
      <c r="F21" s="44">
        <v>542</v>
      </c>
      <c r="G21" s="44">
        <v>676</v>
      </c>
      <c r="H21" s="44">
        <v>514</v>
      </c>
      <c r="I21" s="44">
        <v>1380</v>
      </c>
      <c r="J21" s="44">
        <v>1096</v>
      </c>
      <c r="K21" s="44">
        <v>85</v>
      </c>
      <c r="L21" s="18">
        <v>535</v>
      </c>
      <c r="M21" s="44">
        <v>1199</v>
      </c>
      <c r="N21" s="44">
        <v>1197</v>
      </c>
      <c r="O21" s="44">
        <v>702</v>
      </c>
      <c r="P21" s="18">
        <v>468</v>
      </c>
      <c r="Q21" s="44">
        <v>272</v>
      </c>
      <c r="R21" s="44">
        <v>1712</v>
      </c>
      <c r="S21" s="22">
        <f t="shared" si="0"/>
        <v>13476</v>
      </c>
    </row>
    <row r="22" spans="1:19" ht="27.75" customHeight="1">
      <c r="A22" s="15">
        <v>2320</v>
      </c>
      <c r="B22" s="4" t="s">
        <v>6</v>
      </c>
      <c r="C22" s="52">
        <v>286</v>
      </c>
      <c r="D22" s="44"/>
      <c r="E22" s="44"/>
      <c r="F22" s="44">
        <v>437</v>
      </c>
      <c r="G22" s="44"/>
      <c r="H22" s="44"/>
      <c r="I22" s="44"/>
      <c r="J22" s="44"/>
      <c r="K22" s="44">
        <v>2916</v>
      </c>
      <c r="L22" s="18">
        <v>126</v>
      </c>
      <c r="M22" s="44">
        <v>1960</v>
      </c>
      <c r="N22" s="44">
        <v>4119</v>
      </c>
      <c r="O22" s="44">
        <v>360</v>
      </c>
      <c r="P22" s="18">
        <v>94</v>
      </c>
      <c r="Q22" s="44">
        <v>0</v>
      </c>
      <c r="R22" s="44">
        <v>1372</v>
      </c>
      <c r="S22" s="22">
        <f t="shared" si="0"/>
        <v>11670</v>
      </c>
    </row>
    <row r="23" spans="1:19" ht="23.25" customHeight="1">
      <c r="A23" s="15">
        <v>2340</v>
      </c>
      <c r="B23" s="4" t="s">
        <v>48</v>
      </c>
      <c r="C23" s="52">
        <v>5</v>
      </c>
      <c r="D23" s="44"/>
      <c r="E23" s="44">
        <v>31</v>
      </c>
      <c r="F23" s="44"/>
      <c r="G23" s="44"/>
      <c r="H23" s="44">
        <v>34</v>
      </c>
      <c r="I23" s="44"/>
      <c r="J23" s="44"/>
      <c r="K23" s="44">
        <v>10</v>
      </c>
      <c r="L23" s="18">
        <v>46</v>
      </c>
      <c r="M23" s="44">
        <v>10</v>
      </c>
      <c r="N23" s="44">
        <v>6</v>
      </c>
      <c r="O23" s="44"/>
      <c r="P23" s="18"/>
      <c r="Q23" s="44"/>
      <c r="R23" s="44">
        <v>0</v>
      </c>
      <c r="S23" s="22">
        <f t="shared" si="0"/>
        <v>142</v>
      </c>
    </row>
    <row r="24" spans="1:19" ht="20.25" customHeight="1">
      <c r="A24" s="15">
        <v>2350</v>
      </c>
      <c r="B24" s="4" t="s">
        <v>7</v>
      </c>
      <c r="C24" s="52">
        <v>1389</v>
      </c>
      <c r="D24" s="44">
        <v>1436</v>
      </c>
      <c r="E24" s="44">
        <v>3941</v>
      </c>
      <c r="F24" s="44">
        <v>516</v>
      </c>
      <c r="G24" s="44">
        <v>161</v>
      </c>
      <c r="H24" s="44">
        <v>639</v>
      </c>
      <c r="I24" s="44">
        <v>414</v>
      </c>
      <c r="J24" s="44">
        <v>1942</v>
      </c>
      <c r="K24" s="44">
        <v>226</v>
      </c>
      <c r="L24" s="18">
        <v>825</v>
      </c>
      <c r="M24" s="44">
        <v>1583</v>
      </c>
      <c r="N24" s="44">
        <v>1955</v>
      </c>
      <c r="O24" s="44">
        <v>450</v>
      </c>
      <c r="P24" s="18">
        <v>100</v>
      </c>
      <c r="Q24" s="44">
        <v>155</v>
      </c>
      <c r="R24" s="44">
        <v>1409</v>
      </c>
      <c r="S24" s="22">
        <f t="shared" si="0"/>
        <v>17141</v>
      </c>
    </row>
    <row r="25" spans="1:19" ht="38.25" customHeight="1">
      <c r="A25" s="15">
        <v>2360</v>
      </c>
      <c r="B25" s="4" t="s">
        <v>49</v>
      </c>
      <c r="C25" s="52">
        <v>279</v>
      </c>
      <c r="D25" s="44">
        <v>2690</v>
      </c>
      <c r="E25" s="44">
        <v>335</v>
      </c>
      <c r="F25" s="44"/>
      <c r="G25" s="44">
        <v>52</v>
      </c>
      <c r="H25" s="44"/>
      <c r="I25" s="44">
        <v>460</v>
      </c>
      <c r="J25" s="44">
        <v>219</v>
      </c>
      <c r="K25" s="44"/>
      <c r="L25" s="18">
        <v>97</v>
      </c>
      <c r="M25" s="44"/>
      <c r="N25" s="44"/>
      <c r="O25" s="44"/>
      <c r="P25" s="18"/>
      <c r="Q25" s="44"/>
      <c r="R25" s="44">
        <v>132</v>
      </c>
      <c r="S25" s="22">
        <f t="shared" si="0"/>
        <v>4264</v>
      </c>
    </row>
    <row r="26" spans="1:19" ht="24.75" customHeight="1">
      <c r="A26" s="43">
        <v>2363</v>
      </c>
      <c r="B26" s="40" t="s">
        <v>59</v>
      </c>
      <c r="C26" s="52">
        <v>754</v>
      </c>
      <c r="D26" s="44">
        <v>2021</v>
      </c>
      <c r="E26" s="44">
        <v>1603</v>
      </c>
      <c r="F26" s="44">
        <v>1773</v>
      </c>
      <c r="G26" s="44">
        <v>2980</v>
      </c>
      <c r="H26" s="44">
        <v>2100</v>
      </c>
      <c r="I26" s="44">
        <v>2645</v>
      </c>
      <c r="J26" s="44">
        <v>2683</v>
      </c>
      <c r="K26" s="44">
        <v>1147</v>
      </c>
      <c r="L26" s="44">
        <v>2286</v>
      </c>
      <c r="M26" s="44">
        <v>1268</v>
      </c>
      <c r="N26" s="44">
        <v>2757</v>
      </c>
      <c r="O26" s="44">
        <v>1485</v>
      </c>
      <c r="P26" s="44">
        <v>667</v>
      </c>
      <c r="Q26" s="44">
        <v>806</v>
      </c>
      <c r="R26" s="44">
        <v>1045</v>
      </c>
      <c r="S26" s="22">
        <f t="shared" si="0"/>
        <v>28020</v>
      </c>
    </row>
    <row r="27" spans="1:19" ht="20.25" customHeight="1">
      <c r="A27" s="15">
        <v>2370</v>
      </c>
      <c r="B27" s="40" t="s">
        <v>41</v>
      </c>
      <c r="C27" s="52">
        <v>459</v>
      </c>
      <c r="D27" s="44">
        <v>265</v>
      </c>
      <c r="E27" s="44">
        <v>629</v>
      </c>
      <c r="F27" s="44">
        <v>275</v>
      </c>
      <c r="G27" s="44">
        <v>80</v>
      </c>
      <c r="H27" s="44">
        <v>307</v>
      </c>
      <c r="I27" s="44">
        <v>253</v>
      </c>
      <c r="J27" s="44">
        <v>496</v>
      </c>
      <c r="K27" s="44">
        <v>163</v>
      </c>
      <c r="L27" s="18">
        <v>179</v>
      </c>
      <c r="M27" s="44"/>
      <c r="N27" s="44">
        <v>434</v>
      </c>
      <c r="O27" s="44">
        <v>180</v>
      </c>
      <c r="P27" s="18">
        <v>94</v>
      </c>
      <c r="Q27" s="44">
        <v>133</v>
      </c>
      <c r="R27" s="44">
        <v>101</v>
      </c>
      <c r="S27" s="22">
        <f t="shared" si="0"/>
        <v>4048</v>
      </c>
    </row>
    <row r="28" spans="1:19" ht="21.75" customHeight="1">
      <c r="A28" s="14">
        <v>2400</v>
      </c>
      <c r="B28" s="2" t="s">
        <v>8</v>
      </c>
      <c r="C28" s="52"/>
      <c r="D28" s="44"/>
      <c r="E28" s="44"/>
      <c r="F28" s="44"/>
      <c r="G28" s="44"/>
      <c r="H28" s="44"/>
      <c r="I28" s="44"/>
      <c r="J28" s="44"/>
      <c r="K28" s="44">
        <v>30</v>
      </c>
      <c r="L28" s="18"/>
      <c r="M28" s="44"/>
      <c r="N28" s="44"/>
      <c r="O28" s="44"/>
      <c r="P28" s="18"/>
      <c r="Q28" s="44"/>
      <c r="R28" s="44">
        <v>65</v>
      </c>
      <c r="S28" s="22">
        <f t="shared" si="0"/>
        <v>95</v>
      </c>
    </row>
    <row r="29" spans="1:19" ht="18.75" customHeight="1">
      <c r="A29" s="14">
        <v>5233</v>
      </c>
      <c r="B29" s="41" t="s">
        <v>42</v>
      </c>
      <c r="C29" s="52"/>
      <c r="D29" s="44"/>
      <c r="E29" s="44"/>
      <c r="F29" s="44"/>
      <c r="G29" s="44"/>
      <c r="H29" s="44"/>
      <c r="I29" s="44"/>
      <c r="J29" s="44"/>
      <c r="K29" s="44"/>
      <c r="L29" s="18"/>
      <c r="M29" s="44"/>
      <c r="N29" s="44"/>
      <c r="O29" s="44"/>
      <c r="P29" s="18">
        <v>29</v>
      </c>
      <c r="Q29" s="44"/>
      <c r="R29" s="44">
        <v>70</v>
      </c>
      <c r="S29" s="22">
        <f t="shared" si="0"/>
        <v>99</v>
      </c>
    </row>
    <row r="30" spans="1:19" ht="18" customHeight="1">
      <c r="A30" s="56" t="s">
        <v>10</v>
      </c>
      <c r="B30" s="57"/>
      <c r="C30" s="53">
        <f aca="true" t="shared" si="3" ref="C30:R30">C10+C11+C12+C13+C20+C28+C29</f>
        <v>47731</v>
      </c>
      <c r="D30" s="53">
        <f t="shared" si="3"/>
        <v>88021</v>
      </c>
      <c r="E30" s="53">
        <f t="shared" si="3"/>
        <v>142033</v>
      </c>
      <c r="F30" s="53">
        <f t="shared" si="3"/>
        <v>42895</v>
      </c>
      <c r="G30" s="53">
        <f t="shared" si="3"/>
        <v>25247</v>
      </c>
      <c r="H30" s="53">
        <f t="shared" si="3"/>
        <v>30937</v>
      </c>
      <c r="I30" s="53">
        <f t="shared" si="3"/>
        <v>41814</v>
      </c>
      <c r="J30" s="53">
        <f t="shared" si="3"/>
        <v>55586</v>
      </c>
      <c r="K30" s="53">
        <f t="shared" si="3"/>
        <v>28101</v>
      </c>
      <c r="L30" s="53">
        <f t="shared" si="3"/>
        <v>36645</v>
      </c>
      <c r="M30" s="53">
        <f t="shared" si="3"/>
        <v>56746</v>
      </c>
      <c r="N30" s="53">
        <f t="shared" si="3"/>
        <v>91302</v>
      </c>
      <c r="O30" s="53">
        <f t="shared" si="3"/>
        <v>10662</v>
      </c>
      <c r="P30" s="53">
        <f t="shared" si="3"/>
        <v>17747</v>
      </c>
      <c r="Q30" s="53">
        <f t="shared" si="3"/>
        <v>16276</v>
      </c>
      <c r="R30" s="53">
        <f t="shared" si="3"/>
        <v>23190</v>
      </c>
      <c r="S30" s="20">
        <f t="shared" si="0"/>
        <v>754933</v>
      </c>
    </row>
    <row r="31" spans="1:19" ht="30" customHeight="1">
      <c r="A31" s="56" t="s">
        <v>39</v>
      </c>
      <c r="B31" s="61"/>
      <c r="C31" s="49">
        <f>C30/12/C8</f>
        <v>159.10333333333335</v>
      </c>
      <c r="D31" s="49">
        <f aca="true" t="shared" si="4" ref="D31:S31">D30/12/D8</f>
        <v>100.48059360730593</v>
      </c>
      <c r="E31" s="49">
        <f t="shared" si="4"/>
        <v>107.60075757575758</v>
      </c>
      <c r="F31" s="49">
        <f t="shared" si="4"/>
        <v>210.26960784313727</v>
      </c>
      <c r="G31" s="49">
        <f t="shared" si="4"/>
        <v>191.2651515151515</v>
      </c>
      <c r="H31" s="49">
        <f t="shared" si="4"/>
        <v>107.4201388888889</v>
      </c>
      <c r="I31" s="49">
        <f t="shared" si="4"/>
        <v>217.78125</v>
      </c>
      <c r="J31" s="49">
        <f t="shared" si="4"/>
        <v>121.89912280701755</v>
      </c>
      <c r="K31" s="49">
        <f t="shared" si="4"/>
        <v>334.5357142857143</v>
      </c>
      <c r="L31" s="49">
        <f t="shared" si="4"/>
        <v>381.71875</v>
      </c>
      <c r="M31" s="49">
        <f t="shared" si="4"/>
        <v>278.16666666666663</v>
      </c>
      <c r="N31" s="49">
        <f t="shared" si="4"/>
        <v>161.88297872340425</v>
      </c>
      <c r="O31" s="49">
        <f t="shared" si="4"/>
        <v>52.26470588235294</v>
      </c>
      <c r="P31" s="49">
        <f t="shared" si="4"/>
        <v>105.63690476190477</v>
      </c>
      <c r="Q31" s="49">
        <f t="shared" si="4"/>
        <v>339.0833333333333</v>
      </c>
      <c r="R31" s="49">
        <f t="shared" si="4"/>
        <v>644.1666666666666</v>
      </c>
      <c r="S31" s="49">
        <f t="shared" si="4"/>
        <v>145.9653905645785</v>
      </c>
    </row>
    <row r="32" ht="12.75">
      <c r="D32" s="7"/>
    </row>
    <row r="33" spans="2:20" ht="12.75">
      <c r="B33" s="1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ht="12.75">
      <c r="B34" s="1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0"/>
    </row>
    <row r="35" spans="2:20" ht="12.75">
      <c r="B35" s="1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ht="12.75">
      <c r="B36" s="1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8" spans="3:5" ht="12.75">
      <c r="C38" s="19"/>
      <c r="D38" s="19"/>
      <c r="E38" s="19"/>
    </row>
    <row r="40" ht="12.75">
      <c r="E40" s="19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2016-09-21T12:47:19Z</cp:lastPrinted>
  <dcterms:created xsi:type="dcterms:W3CDTF">2004-02-26T13:25:26Z</dcterms:created>
  <dcterms:modified xsi:type="dcterms:W3CDTF">2016-09-21T12:48:06Z</dcterms:modified>
  <cp:category/>
  <cp:version/>
  <cp:contentType/>
  <cp:contentStatus/>
</cp:coreProperties>
</file>