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6" activeTab="3"/>
  </bookViews>
  <sheets>
    <sheet name="Pašv.pedag PII" sheetId="1" r:id="rId1"/>
    <sheet name="Pašv.visp.izgl." sheetId="2" r:id="rId2"/>
    <sheet name="Pašv. visp.izgl.kval." sheetId="3" r:id="rId3"/>
    <sheet name="Pašv.interešu izgl. kval" sheetId="4" r:id="rId4"/>
  </sheets>
  <definedNames/>
  <calcPr fullCalcOnLoad="1"/>
</workbook>
</file>

<file path=xl/sharedStrings.xml><?xml version="1.0" encoding="utf-8"?>
<sst xmlns="http://schemas.openxmlformats.org/spreadsheetml/2006/main" count="178" uniqueCount="82">
  <si>
    <t>Barkavas pamatskola</t>
  </si>
  <si>
    <t>Bērzaunes pamatskola</t>
  </si>
  <si>
    <t>Degumnieku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</si>
  <si>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</si>
  <si>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</si>
  <si>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</si>
  <si>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</si>
  <si>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</si>
  <si>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</si>
  <si>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</si>
  <si>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</si>
  <si>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</si>
  <si>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</si>
  <si>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</si>
  <si>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</si>
  <si>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</si>
  <si>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</si>
  <si>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</si>
  <si>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</si>
  <si>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</si>
  <si>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</si>
  <si>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</si>
  <si>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</si>
  <si>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</si>
  <si>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</si>
  <si>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</si>
  <si>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</si>
  <si>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</si>
  <si>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</si>
  <si>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</si>
  <si>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</si>
  <si>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</si>
  <si>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</si>
  <si>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</si>
  <si>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</si>
  <si>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</si>
  <si>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</si>
  <si>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</si>
  <si>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N.p.k.</t>
  </si>
  <si>
    <t>Pirmskolas izglītības iestāde "Priedīte"</t>
  </si>
  <si>
    <t>Pirmskolas izglītības iestāde "Saulīte"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</si>
  <si>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</si>
  <si>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</si>
  <si>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</si>
  <si>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</si>
  <si>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</si>
  <si>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</si>
  <si>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</si>
  <si>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Pirmskolas izglītības iestāde "Kastanītis"</t>
  </si>
  <si>
    <t>3.kvalitātes pakāpe (likmes)</t>
  </si>
  <si>
    <t>3.kvalitātes pakāpe</t>
  </si>
  <si>
    <t>4.kvalitātes pakāpe</t>
  </si>
  <si>
    <t>3. kvalitātes pakāpe (likmes)</t>
  </si>
  <si>
    <t>4. kvalitātes pakāpe (likmes)</t>
  </si>
  <si>
    <t>Kopā</t>
  </si>
  <si>
    <t xml:space="preserve">Sociālā apdrošināšana  EUR </t>
  </si>
  <si>
    <t>Mēnesī tarifikācijai EUR</t>
  </si>
  <si>
    <t xml:space="preserve">Darba samaksa EUR </t>
  </si>
  <si>
    <t>Tarifikācijai mēnesī EUR</t>
  </si>
  <si>
    <t>4.kvalitātes pakāpe (likmes)</t>
  </si>
  <si>
    <t>vidējās izglītības iestāžu  pedagogu darba samaksai  un valsts sociālās</t>
  </si>
  <si>
    <t xml:space="preserve">Nosacīto skolēnu skaits </t>
  </si>
  <si>
    <t>Pašvaldības finansējuma sadalījums  Madonas novada pašvaldības pamata un vispārējās</t>
  </si>
  <si>
    <t>likmes</t>
  </si>
  <si>
    <t>Madonas Bērnu un jauniešu centrs</t>
  </si>
  <si>
    <t>J.Norviļa Madonas Mūzikas skola</t>
  </si>
  <si>
    <t>Madonas bērnu un jaunatnes sporta skola</t>
  </si>
  <si>
    <t xml:space="preserve">Pašvaldības finansējuma sadalījums  Madonas novada pašvaldības pirmskolas izglītības iestādēs </t>
  </si>
  <si>
    <t>Pašvaldības finansējuma sadalījums  Madonas novada pašvaldības interešu un profesionālās ievirzes</t>
  </si>
  <si>
    <t>Skolēnu skaits uz 01.09.2015.</t>
  </si>
  <si>
    <t>sociālās apdrošināšanas obligātajām iemaksām 2016.gada astoņiem mēnešiem</t>
  </si>
  <si>
    <t>Kopā       8.mēnešiem      2016.g                 EUR</t>
  </si>
  <si>
    <t xml:space="preserve"> apdrošināšanas obligātajām iemaksām 2016.gada astoņiem mēnešiem</t>
  </si>
  <si>
    <t>x</t>
  </si>
  <si>
    <t>Pirmskolas izglītības iestāde "Sprīditis"</t>
  </si>
  <si>
    <t>Pielikums</t>
  </si>
  <si>
    <t>Madonas novada pašvaldības domes</t>
  </si>
  <si>
    <t>(protokols Nr.1, 11.p.)</t>
  </si>
  <si>
    <t>19.01.2016. lēmumam Nr.11</t>
  </si>
  <si>
    <t xml:space="preserve"> nodarbināto pedagogu piemaksai par kvalitāti un valsts </t>
  </si>
  <si>
    <r>
      <t xml:space="preserve">vidējās izglītības iestāžu   pedagogu </t>
    </r>
    <r>
      <rPr>
        <b/>
        <sz val="11"/>
        <color indexed="8"/>
        <rFont val="Times New Roman"/>
        <family val="1"/>
      </rPr>
      <t>piemaksai par kvalitāti</t>
    </r>
    <r>
      <rPr>
        <sz val="11"/>
        <color indexed="8"/>
        <rFont val="Times New Roman"/>
        <family val="1"/>
      </rPr>
      <t xml:space="preserve">   un valsts </t>
    </r>
  </si>
  <si>
    <t xml:space="preserve">izglītības iestāžu   pedagogu piemaksai par kvalitāti   un valsts 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</si>
</sst>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32" borderId="0" xfId="0" applyFill="1" applyAlignment="1">
      <alignment/>
    </xf>
    <xf numFmtId="0" fontId="28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8" fillId="32" borderId="0" xfId="0" applyFont="1" applyFill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1" fontId="20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1" fontId="20" fillId="33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1" fontId="21" fillId="32" borderId="10" xfId="0" applyNumberFormat="1" applyFont="1" applyFill="1" applyBorder="1" applyAlignment="1">
      <alignment/>
    </xf>
    <xf numFmtId="0" fontId="21" fillId="34" borderId="0" xfId="0" applyFont="1" applyFill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173" fontId="20" fillId="0" borderId="10" xfId="0" applyNumberFormat="1" applyFont="1" applyFill="1" applyBorder="1" applyAlignment="1">
      <alignment/>
    </xf>
    <xf numFmtId="170" fontId="20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173" fontId="21" fillId="0" borderId="10" xfId="0" applyNumberFormat="1" applyFont="1" applyFill="1" applyBorder="1" applyAlignment="1">
      <alignment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1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7" xfId="0" applyFont="1" applyBorder="1" applyAlignment="1">
      <alignment/>
    </xf>
    <xf numFmtId="1" fontId="22" fillId="0" borderId="10" xfId="0" applyNumberFormat="1" applyFont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1" fontId="23" fillId="0" borderId="10" xfId="0" applyNumberFormat="1" applyFont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top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6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1" fontId="22" fillId="33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2" fontId="22" fillId="33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173" fontId="24" fillId="32" borderId="10" xfId="0" applyNumberFormat="1" applyFont="1" applyFill="1" applyBorder="1" applyAlignment="1">
      <alignment/>
    </xf>
    <xf numFmtId="1" fontId="24" fillId="32" borderId="10" xfId="0" applyNumberFormat="1" applyFont="1" applyFill="1" applyBorder="1" applyAlignment="1">
      <alignment/>
    </xf>
    <xf numFmtId="2" fontId="24" fillId="32" borderId="10" xfId="0" applyNumberFormat="1" applyFont="1" applyFill="1" applyBorder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2" fillId="33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73" fontId="24" fillId="34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1" fontId="21" fillId="0" borderId="0" xfId="0" applyNumberFormat="1" applyFont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H1" sqref="H1:K4"/>
    </sheetView>
  </sheetViews>
  <sheetFormatPr defaultColWidth="9.00390625" defaultRowHeight="15"/>
  <cols>
    <col min="1" max="1" width="4.28125" style="0" customWidth="1"/>
    <col min="2" max="2" width="36.140625" style="0" customWidth="1"/>
    <col min="3" max="3" width="10.140625" style="0" customWidth="1"/>
    <col min="4" max="4" width="9.28125" style="0" customWidth="1"/>
    <col min="5" max="13" width="9.00390625" style="0" customWidth="1"/>
  </cols>
  <sheetData>
    <row r="1" spans="1:13" ht="15">
      <c r="A1" s="15"/>
      <c r="B1" s="15"/>
      <c r="C1" s="15"/>
      <c r="D1" s="15"/>
      <c r="E1" s="15"/>
      <c r="F1" s="15"/>
      <c r="G1" s="15"/>
      <c r="H1" s="15" t="s">
        <v>75</v>
      </c>
      <c r="I1" s="15"/>
      <c r="J1" s="15"/>
      <c r="K1" s="15"/>
      <c r="L1" s="15"/>
      <c r="M1" s="15"/>
    </row>
    <row r="2" spans="1:13" ht="15">
      <c r="A2" s="15"/>
      <c r="B2" s="15"/>
      <c r="C2" s="15"/>
      <c r="D2" s="15"/>
      <c r="E2" s="15"/>
      <c r="F2" s="15"/>
      <c r="G2" s="15"/>
      <c r="H2" s="15" t="s">
        <v>76</v>
      </c>
      <c r="I2" s="15"/>
      <c r="J2" s="15"/>
      <c r="K2" s="15"/>
      <c r="L2" s="15"/>
      <c r="M2" s="15"/>
    </row>
    <row r="3" spans="1:13" ht="15">
      <c r="A3" s="15"/>
      <c r="B3" s="15"/>
      <c r="C3" s="15"/>
      <c r="D3" s="15"/>
      <c r="E3" s="15"/>
      <c r="F3" s="15"/>
      <c r="G3" s="15"/>
      <c r="H3" s="15" t="s">
        <v>78</v>
      </c>
      <c r="I3" s="15"/>
      <c r="J3" s="15"/>
      <c r="K3" s="15"/>
      <c r="L3" s="15"/>
      <c r="M3" s="15"/>
    </row>
    <row r="4" spans="1:13" ht="15">
      <c r="A4" s="15" t="s">
        <v>73</v>
      </c>
      <c r="B4" s="15"/>
      <c r="C4" s="15"/>
      <c r="D4" s="15"/>
      <c r="E4" s="15"/>
      <c r="F4" s="15"/>
      <c r="G4" s="15"/>
      <c r="H4" s="15" t="s">
        <v>77</v>
      </c>
      <c r="I4" s="15"/>
      <c r="J4" s="15"/>
      <c r="K4" s="15"/>
      <c r="L4" s="15"/>
      <c r="M4" s="15"/>
    </row>
    <row r="5" spans="1:13" s="2" customFormat="1" ht="15">
      <c r="A5" s="16"/>
      <c r="B5" s="16" t="s">
        <v>67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2" customFormat="1" ht="15">
      <c r="A6" s="16"/>
      <c r="B6" s="16" t="s">
        <v>79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" customFormat="1" ht="15">
      <c r="A7" s="16"/>
      <c r="B7" s="16" t="s">
        <v>70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15"/>
      <c r="B8" s="16"/>
      <c r="C8" s="16"/>
      <c r="D8" s="16"/>
      <c r="E8" s="16"/>
      <c r="F8" s="16"/>
      <c r="G8" s="16"/>
      <c r="H8" s="15"/>
      <c r="I8" s="15"/>
      <c r="J8" s="15"/>
      <c r="K8" s="15"/>
      <c r="L8" s="15"/>
      <c r="M8" s="15"/>
    </row>
    <row r="9" spans="1:13" ht="15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60.75" customHeight="1">
      <c r="A10" s="17" t="s">
        <v>38</v>
      </c>
      <c r="B10" s="18" t="s">
        <v>17</v>
      </c>
      <c r="C10" s="19" t="s">
        <v>49</v>
      </c>
      <c r="D10" s="18" t="s">
        <v>57</v>
      </c>
      <c r="E10" s="18" t="s">
        <v>55</v>
      </c>
      <c r="F10" s="20" t="s">
        <v>71</v>
      </c>
      <c r="G10" s="21" t="s">
        <v>56</v>
      </c>
      <c r="H10" s="19" t="s">
        <v>59</v>
      </c>
      <c r="I10" s="18" t="s">
        <v>57</v>
      </c>
      <c r="J10" s="18" t="s">
        <v>55</v>
      </c>
      <c r="K10" s="20" t="s">
        <v>71</v>
      </c>
      <c r="L10" s="21" t="s">
        <v>56</v>
      </c>
      <c r="M10" s="15"/>
    </row>
    <row r="11" spans="1:13" ht="15">
      <c r="A11" s="22">
        <v>1</v>
      </c>
      <c r="B11" s="23">
        <v>2</v>
      </c>
      <c r="C11" s="24">
        <v>3</v>
      </c>
      <c r="D11" s="24">
        <v>4</v>
      </c>
      <c r="E11" s="24">
        <v>5</v>
      </c>
      <c r="F11" s="24">
        <v>6</v>
      </c>
      <c r="G11" s="25">
        <v>7</v>
      </c>
      <c r="H11" s="24">
        <v>8</v>
      </c>
      <c r="I11" s="24">
        <v>9</v>
      </c>
      <c r="J11" s="24">
        <v>10</v>
      </c>
      <c r="K11" s="24">
        <v>11</v>
      </c>
      <c r="L11" s="25">
        <v>12</v>
      </c>
      <c r="M11" s="15"/>
    </row>
    <row r="12" spans="1:13" ht="15">
      <c r="A12" s="26"/>
      <c r="B12" s="27" t="s">
        <v>19</v>
      </c>
      <c r="C12" s="28"/>
      <c r="D12" s="28"/>
      <c r="E12" s="28"/>
      <c r="F12" s="28"/>
      <c r="G12" s="29"/>
      <c r="H12" s="28"/>
      <c r="I12" s="28"/>
      <c r="J12" s="28"/>
      <c r="K12" s="28"/>
      <c r="L12" s="29"/>
      <c r="M12" s="15"/>
    </row>
    <row r="13" spans="1:15" ht="15">
      <c r="A13" s="30">
        <v>1</v>
      </c>
      <c r="B13" s="31" t="s">
        <v>48</v>
      </c>
      <c r="C13" s="28">
        <v>0.45</v>
      </c>
      <c r="D13" s="28">
        <v>115</v>
      </c>
      <c r="E13" s="32">
        <f>F13-D13</f>
        <v>27</v>
      </c>
      <c r="F13" s="33">
        <v>142</v>
      </c>
      <c r="G13" s="34">
        <f>D13/8</f>
        <v>14.375</v>
      </c>
      <c r="H13" s="28">
        <v>0.55</v>
      </c>
      <c r="I13" s="28">
        <v>352</v>
      </c>
      <c r="J13" s="32">
        <v>83</v>
      </c>
      <c r="K13" s="33">
        <f>I13+J13</f>
        <v>435</v>
      </c>
      <c r="L13" s="34">
        <f>I13/8</f>
        <v>44</v>
      </c>
      <c r="M13" s="15"/>
      <c r="O13" s="8"/>
    </row>
    <row r="14" spans="1:15" ht="15">
      <c r="A14" s="30">
        <v>2</v>
      </c>
      <c r="B14" s="28" t="s">
        <v>39</v>
      </c>
      <c r="C14" s="35">
        <v>2.268</v>
      </c>
      <c r="D14" s="28">
        <v>579</v>
      </c>
      <c r="E14" s="32">
        <f aca="true" t="shared" si="0" ref="E14:E39">F14-D14</f>
        <v>136</v>
      </c>
      <c r="F14" s="33">
        <v>715</v>
      </c>
      <c r="G14" s="34">
        <f aca="true" t="shared" si="1" ref="G14:G41">D14/8</f>
        <v>72.375</v>
      </c>
      <c r="H14" s="28"/>
      <c r="I14" s="28"/>
      <c r="J14" s="32"/>
      <c r="K14" s="33"/>
      <c r="L14" s="34"/>
      <c r="M14" s="15"/>
      <c r="O14" s="8"/>
    </row>
    <row r="15" spans="1:15" ht="15">
      <c r="A15" s="30">
        <v>3</v>
      </c>
      <c r="B15" s="28" t="s">
        <v>40</v>
      </c>
      <c r="C15" s="28">
        <v>15.862</v>
      </c>
      <c r="D15" s="28">
        <v>4044</v>
      </c>
      <c r="E15" s="32">
        <f t="shared" si="0"/>
        <v>954</v>
      </c>
      <c r="F15" s="33">
        <v>4998</v>
      </c>
      <c r="G15" s="34">
        <f t="shared" si="1"/>
        <v>505.5</v>
      </c>
      <c r="H15" s="28"/>
      <c r="I15" s="28"/>
      <c r="J15" s="32"/>
      <c r="K15" s="33"/>
      <c r="L15" s="34"/>
      <c r="M15" s="15"/>
      <c r="O15" s="8"/>
    </row>
    <row r="16" spans="1:15" ht="15">
      <c r="A16" s="30"/>
      <c r="B16" s="36" t="s">
        <v>21</v>
      </c>
      <c r="C16" s="28"/>
      <c r="D16" s="28"/>
      <c r="E16" s="32"/>
      <c r="F16" s="33"/>
      <c r="G16" s="34"/>
      <c r="H16" s="28"/>
      <c r="I16" s="28"/>
      <c r="J16" s="32"/>
      <c r="K16" s="33"/>
      <c r="L16" s="34"/>
      <c r="M16" s="15"/>
      <c r="O16" s="8"/>
    </row>
    <row r="17" spans="1:15" ht="15">
      <c r="A17" s="30"/>
      <c r="B17" s="28" t="s">
        <v>74</v>
      </c>
      <c r="C17" s="28">
        <v>0.31</v>
      </c>
      <c r="D17" s="28">
        <v>81</v>
      </c>
      <c r="E17" s="32">
        <f t="shared" si="0"/>
        <v>19</v>
      </c>
      <c r="F17" s="33">
        <v>100</v>
      </c>
      <c r="G17" s="34"/>
      <c r="H17" s="28"/>
      <c r="I17" s="28"/>
      <c r="J17" s="32"/>
      <c r="K17" s="33"/>
      <c r="L17" s="34"/>
      <c r="M17" s="15"/>
      <c r="O17" s="8"/>
    </row>
    <row r="18" spans="1:15" ht="15">
      <c r="A18" s="30"/>
      <c r="B18" s="36" t="s">
        <v>22</v>
      </c>
      <c r="C18" s="28"/>
      <c r="D18" s="28"/>
      <c r="E18" s="32"/>
      <c r="F18" s="33"/>
      <c r="G18" s="34"/>
      <c r="H18" s="28"/>
      <c r="I18" s="28"/>
      <c r="J18" s="32"/>
      <c r="K18" s="33"/>
      <c r="L18" s="34"/>
      <c r="M18" s="15"/>
      <c r="O18" s="8"/>
    </row>
    <row r="19" spans="1:15" ht="15">
      <c r="A19" s="30">
        <v>4</v>
      </c>
      <c r="B19" s="28" t="s">
        <v>41</v>
      </c>
      <c r="C19" s="28">
        <v>0.44</v>
      </c>
      <c r="D19" s="28">
        <v>113</v>
      </c>
      <c r="E19" s="32">
        <f t="shared" si="0"/>
        <v>27</v>
      </c>
      <c r="F19" s="33">
        <v>140</v>
      </c>
      <c r="G19" s="34">
        <f t="shared" si="1"/>
        <v>14.125</v>
      </c>
      <c r="H19" s="28"/>
      <c r="I19" s="28"/>
      <c r="J19" s="32"/>
      <c r="K19" s="33"/>
      <c r="L19" s="34"/>
      <c r="M19" s="15"/>
      <c r="O19" s="8"/>
    </row>
    <row r="20" spans="1:15" ht="15">
      <c r="A20" s="30"/>
      <c r="B20" s="36" t="s">
        <v>23</v>
      </c>
      <c r="C20" s="28"/>
      <c r="D20" s="28"/>
      <c r="E20" s="32"/>
      <c r="F20" s="33"/>
      <c r="G20" s="34"/>
      <c r="H20" s="28"/>
      <c r="I20" s="28"/>
      <c r="J20" s="32"/>
      <c r="K20" s="33"/>
      <c r="L20" s="34"/>
      <c r="M20" s="15"/>
      <c r="O20" s="8"/>
    </row>
    <row r="21" spans="1:15" ht="15">
      <c r="A21" s="30">
        <v>5</v>
      </c>
      <c r="B21" s="28" t="s">
        <v>42</v>
      </c>
      <c r="C21" s="28">
        <v>5.951</v>
      </c>
      <c r="D21" s="28">
        <v>1517</v>
      </c>
      <c r="E21" s="32">
        <f t="shared" si="0"/>
        <v>358</v>
      </c>
      <c r="F21" s="33">
        <v>1875</v>
      </c>
      <c r="G21" s="34">
        <f t="shared" si="1"/>
        <v>189.625</v>
      </c>
      <c r="H21" s="28"/>
      <c r="I21" s="28"/>
      <c r="J21" s="32"/>
      <c r="K21" s="33"/>
      <c r="L21" s="34"/>
      <c r="M21" s="15"/>
      <c r="O21" s="8"/>
    </row>
    <row r="22" spans="1:15" ht="15">
      <c r="A22" s="30"/>
      <c r="B22" s="36" t="s">
        <v>43</v>
      </c>
      <c r="C22" s="28"/>
      <c r="D22" s="28"/>
      <c r="E22" s="32"/>
      <c r="F22" s="33"/>
      <c r="G22" s="34"/>
      <c r="H22" s="28"/>
      <c r="I22" s="28"/>
      <c r="J22" s="32"/>
      <c r="K22" s="33"/>
      <c r="L22" s="34"/>
      <c r="M22" s="15"/>
      <c r="O22" s="8"/>
    </row>
    <row r="23" spans="1:15" ht="15">
      <c r="A23" s="30">
        <v>6</v>
      </c>
      <c r="B23" s="28" t="s">
        <v>44</v>
      </c>
      <c r="C23" s="28">
        <v>0.584</v>
      </c>
      <c r="D23" s="28">
        <v>149</v>
      </c>
      <c r="E23" s="32">
        <f t="shared" si="0"/>
        <v>35</v>
      </c>
      <c r="F23" s="33">
        <v>184</v>
      </c>
      <c r="G23" s="34">
        <f t="shared" si="1"/>
        <v>18.625</v>
      </c>
      <c r="H23" s="28"/>
      <c r="I23" s="28"/>
      <c r="J23" s="32"/>
      <c r="K23" s="33"/>
      <c r="L23" s="34"/>
      <c r="M23" s="15"/>
      <c r="O23" s="8"/>
    </row>
    <row r="24" spans="1:15" ht="15">
      <c r="A24" s="30"/>
      <c r="B24" s="36" t="s">
        <v>25</v>
      </c>
      <c r="C24" s="28"/>
      <c r="D24" s="28"/>
      <c r="E24" s="32"/>
      <c r="F24" s="33"/>
      <c r="G24" s="34"/>
      <c r="H24" s="28"/>
      <c r="I24" s="28"/>
      <c r="J24" s="32"/>
      <c r="K24" s="33"/>
      <c r="L24" s="34"/>
      <c r="M24" s="15"/>
      <c r="O24" s="8"/>
    </row>
    <row r="25" spans="1:15" ht="15">
      <c r="A25" s="30">
        <v>7</v>
      </c>
      <c r="B25" s="28" t="s">
        <v>45</v>
      </c>
      <c r="C25" s="28">
        <v>2.835</v>
      </c>
      <c r="D25" s="28">
        <v>723</v>
      </c>
      <c r="E25" s="32">
        <f t="shared" si="0"/>
        <v>170</v>
      </c>
      <c r="F25" s="33">
        <v>893</v>
      </c>
      <c r="G25" s="34">
        <f t="shared" si="1"/>
        <v>90.375</v>
      </c>
      <c r="H25" s="28"/>
      <c r="I25" s="28"/>
      <c r="J25" s="32"/>
      <c r="K25" s="33"/>
      <c r="L25" s="34"/>
      <c r="M25" s="15"/>
      <c r="O25" s="8"/>
    </row>
    <row r="26" spans="1:15" ht="15">
      <c r="A26" s="30"/>
      <c r="B26" s="36" t="s">
        <v>26</v>
      </c>
      <c r="C26" s="28"/>
      <c r="D26" s="28"/>
      <c r="E26" s="32"/>
      <c r="F26" s="33"/>
      <c r="G26" s="34"/>
      <c r="H26" s="28"/>
      <c r="I26" s="28"/>
      <c r="J26" s="32"/>
      <c r="K26" s="33"/>
      <c r="L26" s="34"/>
      <c r="M26" s="15"/>
      <c r="O26" s="8"/>
    </row>
    <row r="27" spans="1:15" ht="15">
      <c r="A27" s="30">
        <v>7</v>
      </c>
      <c r="B27" s="31" t="s">
        <v>5</v>
      </c>
      <c r="C27" s="28">
        <v>0.368</v>
      </c>
      <c r="D27" s="28">
        <v>94</v>
      </c>
      <c r="E27" s="32">
        <f t="shared" si="0"/>
        <v>22</v>
      </c>
      <c r="F27" s="33">
        <v>116</v>
      </c>
      <c r="G27" s="34">
        <f t="shared" si="1"/>
        <v>11.75</v>
      </c>
      <c r="H27" s="28"/>
      <c r="I27" s="28"/>
      <c r="J27" s="32"/>
      <c r="K27" s="33"/>
      <c r="L27" s="34"/>
      <c r="M27" s="15"/>
      <c r="O27" s="8"/>
    </row>
    <row r="28" spans="1:15" ht="15">
      <c r="A28" s="30"/>
      <c r="B28" s="36" t="s">
        <v>27</v>
      </c>
      <c r="C28" s="28"/>
      <c r="D28" s="28"/>
      <c r="E28" s="32"/>
      <c r="F28" s="33"/>
      <c r="G28" s="34"/>
      <c r="H28" s="28"/>
      <c r="I28" s="28"/>
      <c r="J28" s="32"/>
      <c r="K28" s="33"/>
      <c r="L28" s="34"/>
      <c r="M28" s="15"/>
      <c r="O28" s="8"/>
    </row>
    <row r="29" spans="1:15" ht="15">
      <c r="A29" s="30">
        <v>8</v>
      </c>
      <c r="B29" s="28" t="s">
        <v>6</v>
      </c>
      <c r="C29" s="28">
        <v>0.928</v>
      </c>
      <c r="D29" s="28">
        <v>236</v>
      </c>
      <c r="E29" s="32">
        <f t="shared" si="0"/>
        <v>56</v>
      </c>
      <c r="F29" s="33">
        <v>292</v>
      </c>
      <c r="G29" s="34">
        <f t="shared" si="1"/>
        <v>29.5</v>
      </c>
      <c r="H29" s="28"/>
      <c r="I29" s="28"/>
      <c r="J29" s="32"/>
      <c r="K29" s="33"/>
      <c r="L29" s="34"/>
      <c r="M29" s="15"/>
      <c r="O29" s="8"/>
    </row>
    <row r="30" spans="1:15" ht="15">
      <c r="A30" s="30"/>
      <c r="B30" s="36" t="s">
        <v>20</v>
      </c>
      <c r="C30" s="28"/>
      <c r="D30" s="28"/>
      <c r="E30" s="32"/>
      <c r="F30" s="33"/>
      <c r="G30" s="34"/>
      <c r="H30" s="28"/>
      <c r="I30" s="28"/>
      <c r="J30" s="32"/>
      <c r="K30" s="33"/>
      <c r="L30" s="34"/>
      <c r="M30" s="15"/>
      <c r="O30" s="8"/>
    </row>
    <row r="31" spans="1:15" ht="30">
      <c r="A31" s="30">
        <v>9</v>
      </c>
      <c r="B31" s="31" t="s">
        <v>47</v>
      </c>
      <c r="C31" s="28">
        <v>4.046</v>
      </c>
      <c r="D31" s="28">
        <v>1032</v>
      </c>
      <c r="E31" s="32">
        <f t="shared" si="0"/>
        <v>243</v>
      </c>
      <c r="F31" s="33">
        <v>1275</v>
      </c>
      <c r="G31" s="34">
        <f t="shared" si="1"/>
        <v>129</v>
      </c>
      <c r="H31" s="28"/>
      <c r="I31" s="28"/>
      <c r="J31" s="32"/>
      <c r="K31" s="33"/>
      <c r="L31" s="34"/>
      <c r="M31" s="15"/>
      <c r="O31" s="8"/>
    </row>
    <row r="32" spans="1:15" ht="15">
      <c r="A32" s="30"/>
      <c r="B32" s="36" t="s">
        <v>30</v>
      </c>
      <c r="C32" s="28"/>
      <c r="D32" s="28"/>
      <c r="E32" s="32"/>
      <c r="F32" s="33"/>
      <c r="G32" s="34"/>
      <c r="H32" s="28"/>
      <c r="I32" s="28"/>
      <c r="J32" s="32"/>
      <c r="K32" s="33"/>
      <c r="L32" s="34"/>
      <c r="M32" s="15"/>
      <c r="O32" s="8"/>
    </row>
    <row r="33" spans="1:15" ht="15">
      <c r="A33" s="30">
        <v>10</v>
      </c>
      <c r="B33" s="28" t="s">
        <v>46</v>
      </c>
      <c r="C33" s="35">
        <v>5.436</v>
      </c>
      <c r="D33" s="28">
        <v>1386</v>
      </c>
      <c r="E33" s="32">
        <f t="shared" si="0"/>
        <v>327</v>
      </c>
      <c r="F33" s="33">
        <v>1713</v>
      </c>
      <c r="G33" s="34">
        <f t="shared" si="1"/>
        <v>173.25</v>
      </c>
      <c r="H33" s="28"/>
      <c r="I33" s="28"/>
      <c r="J33" s="32"/>
      <c r="K33" s="33"/>
      <c r="L33" s="34"/>
      <c r="M33" s="15"/>
      <c r="O33" s="8"/>
    </row>
    <row r="34" spans="1:15" ht="15">
      <c r="A34" s="30"/>
      <c r="B34" s="36" t="s">
        <v>29</v>
      </c>
      <c r="C34" s="28"/>
      <c r="D34" s="28"/>
      <c r="E34" s="32"/>
      <c r="F34" s="33"/>
      <c r="G34" s="34"/>
      <c r="H34" s="28"/>
      <c r="I34" s="28"/>
      <c r="J34" s="32"/>
      <c r="K34" s="33"/>
      <c r="L34" s="34"/>
      <c r="M34" s="15"/>
      <c r="O34" s="8"/>
    </row>
    <row r="35" spans="1:15" ht="15">
      <c r="A35" s="30">
        <v>11</v>
      </c>
      <c r="B35" s="28" t="s">
        <v>8</v>
      </c>
      <c r="C35" s="35">
        <v>2.125</v>
      </c>
      <c r="D35" s="28">
        <v>542</v>
      </c>
      <c r="E35" s="32">
        <f t="shared" si="0"/>
        <v>128</v>
      </c>
      <c r="F35" s="33">
        <v>670</v>
      </c>
      <c r="G35" s="34">
        <f t="shared" si="1"/>
        <v>67.75</v>
      </c>
      <c r="H35" s="28"/>
      <c r="I35" s="28"/>
      <c r="J35" s="32"/>
      <c r="K35" s="33"/>
      <c r="L35" s="34"/>
      <c r="M35" s="15"/>
      <c r="O35" s="8"/>
    </row>
    <row r="36" spans="1:15" ht="15">
      <c r="A36" s="30"/>
      <c r="B36" s="36" t="s">
        <v>28</v>
      </c>
      <c r="C36" s="28"/>
      <c r="D36" s="28"/>
      <c r="E36" s="32"/>
      <c r="F36" s="33"/>
      <c r="G36" s="34"/>
      <c r="H36" s="28"/>
      <c r="I36" s="28"/>
      <c r="J36" s="32"/>
      <c r="K36" s="33"/>
      <c r="L36" s="34"/>
      <c r="M36" s="15"/>
      <c r="O36" s="8"/>
    </row>
    <row r="37" spans="1:15" ht="15">
      <c r="A37" s="30">
        <v>12</v>
      </c>
      <c r="B37" s="28" t="s">
        <v>7</v>
      </c>
      <c r="C37" s="28">
        <v>2.157</v>
      </c>
      <c r="D37" s="28">
        <v>550</v>
      </c>
      <c r="E37" s="32">
        <f t="shared" si="0"/>
        <v>130</v>
      </c>
      <c r="F37" s="33">
        <v>680</v>
      </c>
      <c r="G37" s="34">
        <f t="shared" si="1"/>
        <v>68.75</v>
      </c>
      <c r="H37" s="28"/>
      <c r="I37" s="28"/>
      <c r="J37" s="32"/>
      <c r="K37" s="33"/>
      <c r="L37" s="34"/>
      <c r="M37" s="15"/>
      <c r="O37" s="8"/>
    </row>
    <row r="38" spans="1:15" ht="15">
      <c r="A38" s="30"/>
      <c r="B38" s="36" t="s">
        <v>31</v>
      </c>
      <c r="C38" s="28"/>
      <c r="D38" s="28"/>
      <c r="E38" s="32"/>
      <c r="F38" s="33"/>
      <c r="G38" s="34"/>
      <c r="H38" s="28"/>
      <c r="I38" s="28"/>
      <c r="J38" s="32"/>
      <c r="K38" s="33"/>
      <c r="L38" s="34"/>
      <c r="M38" s="15"/>
      <c r="O38" s="8"/>
    </row>
    <row r="39" spans="1:15" ht="15">
      <c r="A39" s="30">
        <v>13</v>
      </c>
      <c r="B39" s="28" t="s">
        <v>10</v>
      </c>
      <c r="C39" s="28">
        <v>1.52</v>
      </c>
      <c r="D39" s="28">
        <v>388</v>
      </c>
      <c r="E39" s="32">
        <f t="shared" si="0"/>
        <v>91</v>
      </c>
      <c r="F39" s="33">
        <v>479</v>
      </c>
      <c r="G39" s="34">
        <f t="shared" si="1"/>
        <v>48.5</v>
      </c>
      <c r="H39" s="28"/>
      <c r="I39" s="28"/>
      <c r="J39" s="32"/>
      <c r="K39" s="33"/>
      <c r="L39" s="34"/>
      <c r="M39" s="15"/>
      <c r="O39" s="8"/>
    </row>
    <row r="40" spans="1:15" ht="15">
      <c r="A40" s="30"/>
      <c r="B40" s="28"/>
      <c r="C40" s="28"/>
      <c r="D40" s="28"/>
      <c r="E40" s="32"/>
      <c r="F40" s="33"/>
      <c r="G40" s="34"/>
      <c r="H40" s="28"/>
      <c r="I40" s="28"/>
      <c r="J40" s="32"/>
      <c r="K40" s="33"/>
      <c r="L40" s="34"/>
      <c r="M40" s="15"/>
      <c r="O40" s="8"/>
    </row>
    <row r="41" spans="1:15" ht="15">
      <c r="A41" s="37"/>
      <c r="B41" s="38" t="s">
        <v>16</v>
      </c>
      <c r="C41" s="39">
        <f>SUM(C13:C40)</f>
        <v>45.28000000000001</v>
      </c>
      <c r="D41" s="39">
        <f aca="true" t="shared" si="2" ref="D41:L41">SUM(D13:D40)</f>
        <v>11549</v>
      </c>
      <c r="E41" s="39">
        <f t="shared" si="2"/>
        <v>2723</v>
      </c>
      <c r="F41" s="39">
        <f t="shared" si="2"/>
        <v>14272</v>
      </c>
      <c r="G41" s="34">
        <f t="shared" si="1"/>
        <v>1443.625</v>
      </c>
      <c r="H41" s="39">
        <f t="shared" si="2"/>
        <v>0.55</v>
      </c>
      <c r="I41" s="39">
        <f t="shared" si="2"/>
        <v>352</v>
      </c>
      <c r="J41" s="39">
        <f t="shared" si="2"/>
        <v>83</v>
      </c>
      <c r="K41" s="39">
        <f t="shared" si="2"/>
        <v>435</v>
      </c>
      <c r="L41" s="40">
        <f t="shared" si="2"/>
        <v>44</v>
      </c>
      <c r="M41" s="41">
        <f>F41+K41</f>
        <v>14707</v>
      </c>
      <c r="O41" s="8"/>
    </row>
    <row r="42" spans="1:15" ht="15">
      <c r="A42" s="15"/>
      <c r="B42" s="15"/>
      <c r="C42" s="15"/>
      <c r="D42" s="15"/>
      <c r="E42" s="15"/>
      <c r="F42" s="15"/>
      <c r="G42" s="15"/>
      <c r="H42" s="15"/>
      <c r="I42" s="42"/>
      <c r="J42" s="15"/>
      <c r="K42" s="15"/>
      <c r="L42" s="15"/>
      <c r="M42" s="15"/>
      <c r="O42" s="8"/>
    </row>
    <row r="43" spans="2:9" ht="15">
      <c r="B43" s="11"/>
      <c r="F43" s="2"/>
      <c r="I43" s="8"/>
    </row>
    <row r="44" ht="15">
      <c r="B44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G1" sqref="G1:I4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10.421875" style="0" customWidth="1"/>
    <col min="4" max="4" width="12.421875" style="0" customWidth="1"/>
    <col min="5" max="5" width="12.140625" style="0" customWidth="1"/>
    <col min="6" max="6" width="13.8515625" style="0" customWidth="1"/>
    <col min="7" max="7" width="12.28125" style="0" customWidth="1"/>
    <col min="8" max="8" width="10.8515625" style="0" customWidth="1"/>
    <col min="9" max="9" width="10.57421875" style="0" bestFit="1" customWidth="1"/>
    <col min="10" max="10" width="9.57421875" style="0" bestFit="1" customWidth="1"/>
    <col min="12" max="12" width="9.57421875" style="0" bestFit="1" customWidth="1"/>
    <col min="14" max="14" width="9.57421875" style="0" bestFit="1" customWidth="1"/>
  </cols>
  <sheetData>
    <row r="1" spans="1:10" ht="15">
      <c r="A1" s="15"/>
      <c r="B1" s="15"/>
      <c r="C1" s="15"/>
      <c r="D1" s="15"/>
      <c r="E1" s="15"/>
      <c r="F1" s="15"/>
      <c r="G1" s="15" t="s">
        <v>75</v>
      </c>
      <c r="H1" s="15"/>
      <c r="I1" s="15"/>
      <c r="J1" s="15"/>
    </row>
    <row r="2" spans="1:10" ht="15">
      <c r="A2" s="15"/>
      <c r="B2" s="15"/>
      <c r="C2" s="15"/>
      <c r="D2" s="15"/>
      <c r="E2" s="15"/>
      <c r="F2" s="15"/>
      <c r="G2" s="15" t="s">
        <v>76</v>
      </c>
      <c r="H2" s="15"/>
      <c r="I2" s="15"/>
      <c r="J2" s="15"/>
    </row>
    <row r="3" spans="1:10" ht="15">
      <c r="A3" s="15"/>
      <c r="B3" s="15"/>
      <c r="C3" s="15"/>
      <c r="D3" s="15"/>
      <c r="E3" s="15"/>
      <c r="F3" s="15"/>
      <c r="G3" s="15" t="s">
        <v>78</v>
      </c>
      <c r="H3" s="15"/>
      <c r="I3" s="15"/>
      <c r="J3" s="15"/>
    </row>
    <row r="4" spans="1:10" ht="15">
      <c r="A4" s="15"/>
      <c r="B4" s="15"/>
      <c r="C4" s="15"/>
      <c r="D4" s="15"/>
      <c r="E4" s="15"/>
      <c r="F4" s="15"/>
      <c r="G4" s="15" t="s">
        <v>77</v>
      </c>
      <c r="H4" s="15"/>
      <c r="I4" s="15"/>
      <c r="J4" s="15"/>
    </row>
    <row r="5" spans="1:9" ht="14.25" customHeight="1">
      <c r="A5" s="15"/>
      <c r="B5" s="16" t="s">
        <v>62</v>
      </c>
      <c r="C5" s="16"/>
      <c r="D5" s="16"/>
      <c r="E5" s="15"/>
      <c r="F5" s="15"/>
      <c r="G5" s="15"/>
      <c r="H5" s="15"/>
      <c r="I5" s="15"/>
    </row>
    <row r="6" spans="1:9" ht="14.25" customHeight="1">
      <c r="A6" s="15"/>
      <c r="B6" s="16" t="s">
        <v>60</v>
      </c>
      <c r="C6" s="16"/>
      <c r="D6" s="16"/>
      <c r="E6" s="15"/>
      <c r="F6" s="15"/>
      <c r="G6" s="15"/>
      <c r="H6" s="15"/>
      <c r="I6" s="15"/>
    </row>
    <row r="7" spans="1:9" ht="15">
      <c r="A7" s="15"/>
      <c r="B7" s="16" t="s">
        <v>72</v>
      </c>
      <c r="C7" s="16"/>
      <c r="D7" s="16"/>
      <c r="E7" s="15"/>
      <c r="F7" s="15"/>
      <c r="G7" s="15"/>
      <c r="H7" s="15"/>
      <c r="I7" s="15"/>
    </row>
    <row r="8" spans="1:9" ht="15">
      <c r="A8" s="15"/>
      <c r="B8" s="15"/>
      <c r="C8" s="15"/>
      <c r="D8" s="15"/>
      <c r="E8" s="15"/>
      <c r="F8" s="15"/>
      <c r="G8" s="15"/>
      <c r="H8" s="15"/>
      <c r="I8" s="15"/>
    </row>
    <row r="9" spans="1:9" ht="82.5" customHeight="1">
      <c r="A9" s="44" t="s">
        <v>18</v>
      </c>
      <c r="B9" s="45" t="s">
        <v>17</v>
      </c>
      <c r="C9" s="45" t="s">
        <v>69</v>
      </c>
      <c r="D9" s="45" t="s">
        <v>61</v>
      </c>
      <c r="E9" s="45" t="s">
        <v>57</v>
      </c>
      <c r="F9" s="45" t="s">
        <v>55</v>
      </c>
      <c r="G9" s="46" t="s">
        <v>71</v>
      </c>
      <c r="H9" s="44" t="s">
        <v>56</v>
      </c>
      <c r="I9" s="45" t="s">
        <v>63</v>
      </c>
    </row>
    <row r="10" spans="1:9" ht="13.5" customHeight="1">
      <c r="A10" s="47">
        <v>1</v>
      </c>
      <c r="B10" s="47">
        <v>2</v>
      </c>
      <c r="C10" s="47">
        <v>3</v>
      </c>
      <c r="D10" s="47">
        <v>4</v>
      </c>
      <c r="E10" s="48">
        <v>5</v>
      </c>
      <c r="F10" s="47">
        <v>6</v>
      </c>
      <c r="G10" s="49">
        <v>7</v>
      </c>
      <c r="H10" s="47">
        <v>8</v>
      </c>
      <c r="I10" s="35">
        <v>9</v>
      </c>
    </row>
    <row r="11" spans="1:9" ht="15">
      <c r="A11" s="50"/>
      <c r="B11" s="51" t="s">
        <v>22</v>
      </c>
      <c r="C11" s="35"/>
      <c r="D11" s="52"/>
      <c r="E11" s="35"/>
      <c r="F11" s="52"/>
      <c r="G11" s="35"/>
      <c r="H11" s="52"/>
      <c r="I11" s="35"/>
    </row>
    <row r="12" spans="1:14" ht="15">
      <c r="A12" s="50" t="s">
        <v>11</v>
      </c>
      <c r="B12" s="35" t="s">
        <v>0</v>
      </c>
      <c r="C12" s="35">
        <v>85</v>
      </c>
      <c r="D12" s="52">
        <v>87</v>
      </c>
      <c r="E12" s="35">
        <v>4200</v>
      </c>
      <c r="F12" s="52">
        <f>G12-E12</f>
        <v>991</v>
      </c>
      <c r="G12" s="51">
        <v>5191</v>
      </c>
      <c r="H12" s="53">
        <f>G12/8/1.2359</f>
        <v>525.0222509911805</v>
      </c>
      <c r="I12" s="54">
        <f>H12/420</f>
        <v>1.2500529785504297</v>
      </c>
      <c r="J12" s="8"/>
      <c r="L12" s="14"/>
      <c r="N12" s="8"/>
    </row>
    <row r="13" spans="1:14" ht="15">
      <c r="A13" s="50"/>
      <c r="B13" s="51" t="s">
        <v>23</v>
      </c>
      <c r="C13" s="35"/>
      <c r="D13" s="52"/>
      <c r="E13" s="35"/>
      <c r="F13" s="52"/>
      <c r="G13" s="51"/>
      <c r="H13" s="53"/>
      <c r="I13" s="54"/>
      <c r="J13" s="8"/>
      <c r="L13" s="14"/>
      <c r="N13" s="8"/>
    </row>
    <row r="14" spans="1:14" ht="15">
      <c r="A14" s="50" t="s">
        <v>12</v>
      </c>
      <c r="B14" s="35" t="s">
        <v>1</v>
      </c>
      <c r="C14" s="35">
        <v>95</v>
      </c>
      <c r="D14" s="52">
        <v>96</v>
      </c>
      <c r="E14" s="35">
        <v>2856</v>
      </c>
      <c r="F14" s="52">
        <f aca="true" t="shared" si="0" ref="F14:F32">G14-E14</f>
        <v>674</v>
      </c>
      <c r="G14" s="51">
        <v>3530</v>
      </c>
      <c r="H14" s="53">
        <f aca="true" t="shared" si="1" ref="H14:H32">G14/8/1.2359</f>
        <v>357.02726757828304</v>
      </c>
      <c r="I14" s="54">
        <f aca="true" t="shared" si="2" ref="I14:I32">H14/420</f>
        <v>0.8500649228054358</v>
      </c>
      <c r="J14" s="8"/>
      <c r="L14" s="14"/>
      <c r="N14" s="8"/>
    </row>
    <row r="15" spans="1:14" ht="15">
      <c r="A15" s="50"/>
      <c r="B15" s="51" t="s">
        <v>24</v>
      </c>
      <c r="C15" s="35"/>
      <c r="D15" s="52"/>
      <c r="E15" s="35"/>
      <c r="F15" s="52"/>
      <c r="G15" s="51"/>
      <c r="H15" s="53"/>
      <c r="I15" s="54"/>
      <c r="J15" s="8"/>
      <c r="L15" s="14"/>
      <c r="N15" s="8"/>
    </row>
    <row r="16" spans="1:14" ht="15">
      <c r="A16" s="50" t="s">
        <v>13</v>
      </c>
      <c r="B16" s="35" t="s">
        <v>2</v>
      </c>
      <c r="C16" s="35">
        <v>51</v>
      </c>
      <c r="D16" s="52">
        <v>51</v>
      </c>
      <c r="E16" s="35">
        <v>5111</v>
      </c>
      <c r="F16" s="52">
        <f t="shared" si="0"/>
        <v>1206</v>
      </c>
      <c r="G16" s="51">
        <v>6317</v>
      </c>
      <c r="H16" s="53">
        <f t="shared" si="1"/>
        <v>638.9068694878226</v>
      </c>
      <c r="I16" s="54">
        <f t="shared" si="2"/>
        <v>1.5212068321138634</v>
      </c>
      <c r="J16" s="8"/>
      <c r="L16" s="14"/>
      <c r="N16" s="8"/>
    </row>
    <row r="17" spans="1:14" ht="15">
      <c r="A17" s="50"/>
      <c r="B17" s="51" t="s">
        <v>25</v>
      </c>
      <c r="C17" s="35"/>
      <c r="D17" s="52"/>
      <c r="E17" s="35"/>
      <c r="F17" s="52"/>
      <c r="G17" s="51"/>
      <c r="H17" s="53"/>
      <c r="I17" s="54"/>
      <c r="J17" s="8"/>
      <c r="L17" s="14"/>
      <c r="N17" s="8"/>
    </row>
    <row r="18" spans="1:14" ht="15">
      <c r="A18" s="50" t="s">
        <v>14</v>
      </c>
      <c r="B18" s="35" t="s">
        <v>3</v>
      </c>
      <c r="C18" s="35">
        <v>134</v>
      </c>
      <c r="D18" s="52">
        <v>132</v>
      </c>
      <c r="E18" s="35">
        <v>1681</v>
      </c>
      <c r="F18" s="52">
        <f t="shared" si="0"/>
        <v>396</v>
      </c>
      <c r="G18" s="51">
        <v>2077</v>
      </c>
      <c r="H18" s="53">
        <f t="shared" si="1"/>
        <v>210.0695849178736</v>
      </c>
      <c r="I18" s="54">
        <f t="shared" si="2"/>
        <v>0.5001656783758895</v>
      </c>
      <c r="J18" s="8"/>
      <c r="L18" s="14"/>
      <c r="N18" s="8"/>
    </row>
    <row r="19" spans="1:14" ht="15">
      <c r="A19" s="50"/>
      <c r="B19" s="51" t="s">
        <v>21</v>
      </c>
      <c r="C19" s="35"/>
      <c r="D19" s="52"/>
      <c r="E19" s="35"/>
      <c r="F19" s="52"/>
      <c r="G19" s="51"/>
      <c r="H19" s="53"/>
      <c r="I19" s="54"/>
      <c r="J19" s="8"/>
      <c r="L19" s="14"/>
      <c r="N19" s="8"/>
    </row>
    <row r="20" spans="1:14" ht="15">
      <c r="A20" s="50" t="s">
        <v>15</v>
      </c>
      <c r="B20" s="35" t="s">
        <v>4</v>
      </c>
      <c r="C20" s="35">
        <v>73</v>
      </c>
      <c r="D20" s="52">
        <v>76</v>
      </c>
      <c r="E20" s="35">
        <v>3696</v>
      </c>
      <c r="F20" s="52">
        <f t="shared" si="0"/>
        <v>872</v>
      </c>
      <c r="G20" s="51">
        <v>4568</v>
      </c>
      <c r="H20" s="53">
        <f t="shared" si="1"/>
        <v>462.01148960271865</v>
      </c>
      <c r="I20" s="54">
        <f t="shared" si="2"/>
        <v>1.1000273561969491</v>
      </c>
      <c r="J20" s="8"/>
      <c r="L20" s="14"/>
      <c r="N20" s="8"/>
    </row>
    <row r="21" spans="1:14" ht="15">
      <c r="A21" s="50"/>
      <c r="B21" s="51" t="s">
        <v>26</v>
      </c>
      <c r="C21" s="35"/>
      <c r="D21" s="52"/>
      <c r="E21" s="35"/>
      <c r="F21" s="52"/>
      <c r="G21" s="51"/>
      <c r="H21" s="53"/>
      <c r="I21" s="54"/>
      <c r="J21" s="8"/>
      <c r="L21" s="14"/>
      <c r="N21" s="8"/>
    </row>
    <row r="22" spans="1:14" ht="15">
      <c r="A22" s="50" t="s">
        <v>32</v>
      </c>
      <c r="B22" s="35" t="s">
        <v>5</v>
      </c>
      <c r="C22" s="35">
        <v>55</v>
      </c>
      <c r="D22" s="52">
        <v>62</v>
      </c>
      <c r="E22" s="35">
        <v>1848</v>
      </c>
      <c r="F22" s="52">
        <f t="shared" si="0"/>
        <v>436</v>
      </c>
      <c r="G22" s="51">
        <v>2284</v>
      </c>
      <c r="H22" s="53">
        <f t="shared" si="1"/>
        <v>231.00574480135933</v>
      </c>
      <c r="I22" s="54">
        <f t="shared" si="2"/>
        <v>0.5500136780984746</v>
      </c>
      <c r="J22" s="8"/>
      <c r="L22" s="14"/>
      <c r="N22" s="8"/>
    </row>
    <row r="23" spans="1:14" ht="15">
      <c r="A23" s="50"/>
      <c r="B23" s="51" t="s">
        <v>27</v>
      </c>
      <c r="C23" s="35"/>
      <c r="D23" s="52"/>
      <c r="E23" s="35"/>
      <c r="F23" s="52"/>
      <c r="G23" s="51"/>
      <c r="H23" s="53"/>
      <c r="I23" s="54"/>
      <c r="J23" s="8"/>
      <c r="L23" s="14"/>
      <c r="N23" s="8"/>
    </row>
    <row r="24" spans="1:14" ht="15">
      <c r="A24" s="50" t="s">
        <v>33</v>
      </c>
      <c r="B24" s="35" t="s">
        <v>6</v>
      </c>
      <c r="C24" s="35">
        <v>78</v>
      </c>
      <c r="D24" s="52">
        <v>87</v>
      </c>
      <c r="E24" s="35">
        <v>1681</v>
      </c>
      <c r="F24" s="52">
        <f t="shared" si="0"/>
        <v>396</v>
      </c>
      <c r="G24" s="51">
        <v>2077</v>
      </c>
      <c r="H24" s="53">
        <f t="shared" si="1"/>
        <v>210.0695849178736</v>
      </c>
      <c r="I24" s="54">
        <f t="shared" si="2"/>
        <v>0.5001656783758895</v>
      </c>
      <c r="J24" s="8"/>
      <c r="L24" s="14"/>
      <c r="N24" s="8"/>
    </row>
    <row r="25" spans="1:14" ht="15">
      <c r="A25" s="50"/>
      <c r="B25" s="51" t="s">
        <v>28</v>
      </c>
      <c r="C25" s="35"/>
      <c r="D25" s="52"/>
      <c r="E25" s="35"/>
      <c r="F25" s="52"/>
      <c r="G25" s="51"/>
      <c r="H25" s="53"/>
      <c r="I25" s="54"/>
      <c r="J25" s="8"/>
      <c r="L25" s="14"/>
      <c r="N25" s="8"/>
    </row>
    <row r="26" spans="1:14" ht="15">
      <c r="A26" s="50" t="s">
        <v>34</v>
      </c>
      <c r="B26" s="35" t="s">
        <v>7</v>
      </c>
      <c r="C26" s="35">
        <v>35</v>
      </c>
      <c r="D26" s="52">
        <v>35</v>
      </c>
      <c r="E26" s="35">
        <v>2648</v>
      </c>
      <c r="F26" s="52">
        <f t="shared" si="0"/>
        <v>625</v>
      </c>
      <c r="G26" s="51">
        <v>3273</v>
      </c>
      <c r="H26" s="53">
        <f t="shared" si="1"/>
        <v>331.03406424468</v>
      </c>
      <c r="I26" s="54">
        <f t="shared" si="2"/>
        <v>0.7881763434397143</v>
      </c>
      <c r="J26" s="8"/>
      <c r="L26" s="14"/>
      <c r="N26" s="8"/>
    </row>
    <row r="27" spans="1:14" ht="15">
      <c r="A27" s="50"/>
      <c r="B27" s="51" t="s">
        <v>29</v>
      </c>
      <c r="C27" s="35"/>
      <c r="D27" s="52"/>
      <c r="E27" s="35"/>
      <c r="F27" s="52"/>
      <c r="G27" s="51"/>
      <c r="H27" s="53"/>
      <c r="I27" s="54"/>
      <c r="J27" s="8"/>
      <c r="L27" s="14"/>
      <c r="N27" s="8"/>
    </row>
    <row r="28" spans="1:14" ht="15">
      <c r="A28" s="50" t="s">
        <v>35</v>
      </c>
      <c r="B28" s="35" t="s">
        <v>8</v>
      </c>
      <c r="C28" s="35">
        <v>39</v>
      </c>
      <c r="D28" s="52">
        <v>39</v>
      </c>
      <c r="E28" s="35">
        <v>2503</v>
      </c>
      <c r="F28" s="52">
        <f t="shared" si="0"/>
        <v>591</v>
      </c>
      <c r="G28" s="51">
        <v>3094</v>
      </c>
      <c r="H28" s="53">
        <f t="shared" si="1"/>
        <v>312.92984869326</v>
      </c>
      <c r="I28" s="54">
        <f t="shared" si="2"/>
        <v>0.7450710683172858</v>
      </c>
      <c r="J28" s="8"/>
      <c r="L28" s="14"/>
      <c r="N28" s="8"/>
    </row>
    <row r="29" spans="1:14" ht="15">
      <c r="A29" s="50"/>
      <c r="B29" s="51" t="s">
        <v>30</v>
      </c>
      <c r="C29" s="35"/>
      <c r="D29" s="52"/>
      <c r="E29" s="35"/>
      <c r="F29" s="52"/>
      <c r="G29" s="51"/>
      <c r="H29" s="53"/>
      <c r="I29" s="54"/>
      <c r="J29" s="8"/>
      <c r="L29" s="14"/>
      <c r="N29" s="8"/>
    </row>
    <row r="30" spans="1:14" ht="15">
      <c r="A30" s="50" t="s">
        <v>36</v>
      </c>
      <c r="B30" s="35" t="s">
        <v>9</v>
      </c>
      <c r="C30" s="35">
        <v>97</v>
      </c>
      <c r="D30" s="52">
        <v>102</v>
      </c>
      <c r="E30" s="35">
        <v>2399</v>
      </c>
      <c r="F30" s="52">
        <f>G30-E30</f>
        <v>566</v>
      </c>
      <c r="G30" s="51">
        <v>2965</v>
      </c>
      <c r="H30" s="53">
        <f t="shared" si="1"/>
        <v>299.8826765919573</v>
      </c>
      <c r="I30" s="54">
        <v>0.714</v>
      </c>
      <c r="J30" s="8"/>
      <c r="L30" s="14"/>
      <c r="N30" s="8"/>
    </row>
    <row r="31" spans="1:12" ht="15">
      <c r="A31" s="50"/>
      <c r="B31" s="51" t="s">
        <v>31</v>
      </c>
      <c r="C31" s="35"/>
      <c r="D31" s="52"/>
      <c r="E31" s="35"/>
      <c r="F31" s="52"/>
      <c r="G31" s="51"/>
      <c r="H31" s="53"/>
      <c r="I31" s="54"/>
      <c r="J31" s="8"/>
      <c r="L31" s="14"/>
    </row>
    <row r="32" spans="1:12" ht="15">
      <c r="A32" s="50" t="s">
        <v>37</v>
      </c>
      <c r="B32" s="35" t="s">
        <v>10</v>
      </c>
      <c r="C32" s="35">
        <v>48</v>
      </c>
      <c r="D32" s="52">
        <v>51</v>
      </c>
      <c r="E32" s="35">
        <v>2016</v>
      </c>
      <c r="F32" s="52">
        <f t="shared" si="0"/>
        <v>476</v>
      </c>
      <c r="G32" s="51">
        <v>2492</v>
      </c>
      <c r="H32" s="53">
        <f t="shared" si="1"/>
        <v>252.0430455538474</v>
      </c>
      <c r="I32" s="54">
        <f t="shared" si="2"/>
        <v>0.6001024894139224</v>
      </c>
      <c r="J32" s="8"/>
      <c r="L32" s="14"/>
    </row>
    <row r="33" spans="1:12" ht="15">
      <c r="A33" s="50"/>
      <c r="B33" s="35"/>
      <c r="C33" s="35"/>
      <c r="D33" s="52"/>
      <c r="E33" s="35"/>
      <c r="F33" s="52"/>
      <c r="G33" s="51"/>
      <c r="H33" s="55"/>
      <c r="I33" s="54"/>
      <c r="J33" s="8"/>
      <c r="L33" s="14"/>
    </row>
    <row r="34" spans="1:12" s="2" customFormat="1" ht="15">
      <c r="A34" s="51"/>
      <c r="B34" s="51" t="s">
        <v>16</v>
      </c>
      <c r="C34" s="56">
        <f>SUM(C11:C32)</f>
        <v>790</v>
      </c>
      <c r="D34" s="56">
        <f aca="true" t="shared" si="3" ref="D34:I34">SUM(D11:D32)</f>
        <v>818</v>
      </c>
      <c r="E34" s="56">
        <f t="shared" si="3"/>
        <v>30639</v>
      </c>
      <c r="F34" s="56">
        <f t="shared" si="3"/>
        <v>7229</v>
      </c>
      <c r="G34" s="56">
        <f t="shared" si="3"/>
        <v>37868</v>
      </c>
      <c r="H34" s="57">
        <f t="shared" si="3"/>
        <v>3830.0024273808563</v>
      </c>
      <c r="I34" s="58">
        <f t="shared" si="3"/>
        <v>9.119047025687854</v>
      </c>
      <c r="J34" s="9"/>
      <c r="K34"/>
      <c r="L34" s="14"/>
    </row>
    <row r="35" spans="1:7" s="1" customFormat="1" ht="15">
      <c r="A35" s="12"/>
      <c r="B35" s="12"/>
      <c r="C35" s="12"/>
      <c r="D35" s="12"/>
      <c r="E35" s="12"/>
      <c r="F35" s="12"/>
      <c r="G35" s="12"/>
    </row>
    <row r="36" spans="1:7" ht="15">
      <c r="A36" s="10"/>
      <c r="B36" s="12"/>
      <c r="C36" s="10"/>
      <c r="D36" s="10"/>
      <c r="E36" s="10"/>
      <c r="F36" s="10"/>
      <c r="G36" s="13"/>
    </row>
    <row r="37" spans="1:7" ht="15">
      <c r="A37" s="10"/>
      <c r="B37" s="10"/>
      <c r="C37" s="10"/>
      <c r="D37" s="10"/>
      <c r="E37" s="10"/>
      <c r="F37" s="10"/>
      <c r="G37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H1" sqref="H1:K4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0.421875" style="0" customWidth="1"/>
    <col min="4" max="4" width="10.57421875" style="0" customWidth="1"/>
    <col min="5" max="5" width="9.140625" style="8" customWidth="1"/>
    <col min="6" max="6" width="10.421875" style="0" customWidth="1"/>
    <col min="7" max="7" width="9.140625" style="0" customWidth="1"/>
  </cols>
  <sheetData>
    <row r="1" spans="1:14" ht="15">
      <c r="A1" s="15"/>
      <c r="B1" s="15"/>
      <c r="C1" s="15"/>
      <c r="D1" s="15"/>
      <c r="E1" s="42"/>
      <c r="F1" s="15"/>
      <c r="G1" s="15"/>
      <c r="H1" s="15" t="s">
        <v>75</v>
      </c>
      <c r="I1" s="15"/>
      <c r="J1" s="15"/>
      <c r="K1" s="15"/>
      <c r="L1" s="15"/>
      <c r="M1" s="15"/>
      <c r="N1" s="15"/>
    </row>
    <row r="2" spans="1:14" ht="15">
      <c r="A2" s="15"/>
      <c r="B2" s="15"/>
      <c r="C2" s="15"/>
      <c r="D2" s="15"/>
      <c r="E2" s="42"/>
      <c r="F2" s="15"/>
      <c r="G2" s="15"/>
      <c r="H2" s="15" t="s">
        <v>76</v>
      </c>
      <c r="I2" s="15"/>
      <c r="J2" s="15"/>
      <c r="K2" s="15"/>
      <c r="L2" s="15"/>
      <c r="M2" s="15"/>
      <c r="N2" s="15"/>
    </row>
    <row r="3" spans="1:14" ht="15">
      <c r="A3" s="15"/>
      <c r="B3" s="15"/>
      <c r="C3" s="15"/>
      <c r="D3" s="15"/>
      <c r="E3" s="42"/>
      <c r="F3" s="15"/>
      <c r="G3" s="15"/>
      <c r="H3" s="15" t="s">
        <v>78</v>
      </c>
      <c r="I3" s="15"/>
      <c r="J3" s="15"/>
      <c r="K3" s="15"/>
      <c r="L3" s="15"/>
      <c r="M3" s="15"/>
      <c r="N3" s="15"/>
    </row>
    <row r="4" spans="1:14" ht="15">
      <c r="A4" s="15"/>
      <c r="B4" s="15"/>
      <c r="C4" s="15"/>
      <c r="D4" s="15"/>
      <c r="E4" s="42"/>
      <c r="F4" s="15"/>
      <c r="G4" s="15"/>
      <c r="H4" s="15" t="s">
        <v>77</v>
      </c>
      <c r="I4" s="15"/>
      <c r="J4" s="15"/>
      <c r="K4" s="15"/>
      <c r="L4" s="15"/>
      <c r="M4" s="15"/>
      <c r="N4" s="15"/>
    </row>
    <row r="5" spans="1:14" ht="15">
      <c r="A5" s="15"/>
      <c r="B5" s="15" t="s">
        <v>62</v>
      </c>
      <c r="C5" s="15"/>
      <c r="D5" s="15"/>
      <c r="E5" s="42"/>
      <c r="F5" s="15"/>
      <c r="G5" s="15"/>
      <c r="H5" s="15"/>
      <c r="I5" s="15"/>
      <c r="J5" s="15"/>
      <c r="K5" s="15"/>
      <c r="L5" s="15"/>
      <c r="M5" s="15"/>
      <c r="N5" s="15"/>
    </row>
    <row r="6" spans="1:14" ht="15">
      <c r="A6" s="15"/>
      <c r="B6" s="15" t="s">
        <v>80</v>
      </c>
      <c r="C6" s="15"/>
      <c r="D6" s="15"/>
      <c r="E6" s="42"/>
      <c r="F6" s="15"/>
      <c r="G6" s="15"/>
      <c r="H6" s="15"/>
      <c r="I6" s="15"/>
      <c r="J6" s="15"/>
      <c r="K6" s="15"/>
      <c r="L6" s="15"/>
      <c r="M6" s="15"/>
      <c r="N6" s="15"/>
    </row>
    <row r="7" spans="1:14" ht="15">
      <c r="A7" s="15"/>
      <c r="B7" s="15" t="s">
        <v>70</v>
      </c>
      <c r="C7" s="15"/>
      <c r="D7" s="15"/>
      <c r="E7" s="42"/>
      <c r="F7" s="15"/>
      <c r="G7" s="15"/>
      <c r="H7" s="15"/>
      <c r="I7" s="15"/>
      <c r="J7" s="15"/>
      <c r="K7" s="15"/>
      <c r="L7" s="15"/>
      <c r="M7" s="15"/>
      <c r="N7" s="15"/>
    </row>
    <row r="8" spans="1:14" ht="15">
      <c r="A8" s="15"/>
      <c r="B8" s="15"/>
      <c r="C8" s="15"/>
      <c r="D8" s="15"/>
      <c r="E8" s="42"/>
      <c r="F8" s="15"/>
      <c r="G8" s="15"/>
      <c r="H8" s="15"/>
      <c r="I8" s="15"/>
      <c r="J8" s="15"/>
      <c r="K8" s="15"/>
      <c r="L8" s="15"/>
      <c r="M8" s="15"/>
      <c r="N8" s="15"/>
    </row>
    <row r="9" spans="1:14" ht="38.25" customHeight="1">
      <c r="A9" s="59" t="s">
        <v>38</v>
      </c>
      <c r="B9" s="60" t="s">
        <v>17</v>
      </c>
      <c r="C9" s="61" t="s">
        <v>50</v>
      </c>
      <c r="D9" s="62"/>
      <c r="E9" s="63"/>
      <c r="F9" s="62"/>
      <c r="G9" s="64"/>
      <c r="H9" s="61" t="s">
        <v>51</v>
      </c>
      <c r="I9" s="62"/>
      <c r="J9" s="63"/>
      <c r="K9" s="62"/>
      <c r="L9" s="64"/>
      <c r="M9" s="15"/>
      <c r="N9" s="15"/>
    </row>
    <row r="10" spans="1:14" ht="76.5" customHeight="1">
      <c r="A10" s="65"/>
      <c r="B10" s="66"/>
      <c r="C10" s="19" t="s">
        <v>52</v>
      </c>
      <c r="D10" s="45" t="s">
        <v>57</v>
      </c>
      <c r="E10" s="67" t="s">
        <v>55</v>
      </c>
      <c r="F10" s="20" t="s">
        <v>71</v>
      </c>
      <c r="G10" s="68" t="s">
        <v>58</v>
      </c>
      <c r="H10" s="19" t="s">
        <v>53</v>
      </c>
      <c r="I10" s="45" t="s">
        <v>57</v>
      </c>
      <c r="J10" s="67" t="s">
        <v>55</v>
      </c>
      <c r="K10" s="20" t="s">
        <v>71</v>
      </c>
      <c r="L10" s="68" t="s">
        <v>58</v>
      </c>
      <c r="M10" s="15"/>
      <c r="N10" s="15"/>
    </row>
    <row r="11" spans="1:14" s="4" customFormat="1" ht="12.75" customHeight="1">
      <c r="A11" s="22">
        <v>1</v>
      </c>
      <c r="B11" s="22">
        <v>2</v>
      </c>
      <c r="C11" s="22">
        <v>3</v>
      </c>
      <c r="D11" s="22">
        <v>4</v>
      </c>
      <c r="E11" s="69">
        <v>5</v>
      </c>
      <c r="F11" s="22">
        <v>6</v>
      </c>
      <c r="G11" s="70">
        <v>7</v>
      </c>
      <c r="H11" s="22">
        <v>8</v>
      </c>
      <c r="I11" s="22">
        <v>9</v>
      </c>
      <c r="J11" s="69">
        <v>10</v>
      </c>
      <c r="K11" s="22">
        <v>11</v>
      </c>
      <c r="L11" s="70">
        <v>12</v>
      </c>
      <c r="M11" s="71"/>
      <c r="N11" s="71"/>
    </row>
    <row r="12" spans="1:14" s="5" customFormat="1" ht="15">
      <c r="A12" s="72"/>
      <c r="B12" s="72"/>
      <c r="C12" s="73"/>
      <c r="D12" s="73"/>
      <c r="E12" s="74"/>
      <c r="F12" s="73"/>
      <c r="G12" s="75"/>
      <c r="H12" s="73"/>
      <c r="I12" s="73"/>
      <c r="J12" s="74"/>
      <c r="K12" s="73"/>
      <c r="L12" s="75"/>
      <c r="M12" s="43"/>
      <c r="N12" s="43"/>
    </row>
    <row r="13" spans="1:14" ht="15">
      <c r="A13" s="76"/>
      <c r="B13" s="36" t="s">
        <v>22</v>
      </c>
      <c r="C13" s="77"/>
      <c r="D13" s="78"/>
      <c r="E13" s="78"/>
      <c r="F13" s="79"/>
      <c r="G13" s="80"/>
      <c r="H13" s="77"/>
      <c r="I13" s="78"/>
      <c r="J13" s="78"/>
      <c r="K13" s="79"/>
      <c r="L13" s="80"/>
      <c r="M13" s="15"/>
      <c r="N13" s="15"/>
    </row>
    <row r="14" spans="1:14" ht="15">
      <c r="A14" s="76" t="s">
        <v>11</v>
      </c>
      <c r="B14" s="81" t="s">
        <v>0</v>
      </c>
      <c r="C14" s="77">
        <v>1.15</v>
      </c>
      <c r="D14" s="78">
        <v>293</v>
      </c>
      <c r="E14" s="78">
        <f>F14-D14</f>
        <v>69</v>
      </c>
      <c r="F14" s="79">
        <v>362</v>
      </c>
      <c r="G14" s="82">
        <f>D14/8</f>
        <v>36.625</v>
      </c>
      <c r="H14" s="77"/>
      <c r="I14" s="78"/>
      <c r="J14" s="78"/>
      <c r="K14" s="79"/>
      <c r="L14" s="80"/>
      <c r="M14" s="15"/>
      <c r="N14" s="15"/>
    </row>
    <row r="15" spans="1:14" ht="15">
      <c r="A15" s="76"/>
      <c r="B15" s="36" t="s">
        <v>23</v>
      </c>
      <c r="C15" s="77"/>
      <c r="D15" s="78"/>
      <c r="E15" s="78"/>
      <c r="F15" s="79"/>
      <c r="G15" s="82"/>
      <c r="H15" s="77"/>
      <c r="I15" s="78"/>
      <c r="J15" s="78"/>
      <c r="K15" s="79"/>
      <c r="L15" s="80"/>
      <c r="M15" s="15"/>
      <c r="N15" s="15"/>
    </row>
    <row r="16" spans="1:14" ht="15">
      <c r="A16" s="76" t="s">
        <v>12</v>
      </c>
      <c r="B16" s="81" t="s">
        <v>1</v>
      </c>
      <c r="C16" s="77">
        <v>0.3</v>
      </c>
      <c r="D16" s="78">
        <v>77</v>
      </c>
      <c r="E16" s="78">
        <f aca="true" t="shared" si="0" ref="E16:E30">F16-D16</f>
        <v>18</v>
      </c>
      <c r="F16" s="79">
        <v>95</v>
      </c>
      <c r="G16" s="82">
        <f aca="true" t="shared" si="1" ref="G16:G30">D16/8</f>
        <v>9.625</v>
      </c>
      <c r="H16" s="77"/>
      <c r="I16" s="78"/>
      <c r="J16" s="78"/>
      <c r="K16" s="79"/>
      <c r="L16" s="80"/>
      <c r="M16" s="15"/>
      <c r="N16" s="15"/>
    </row>
    <row r="17" spans="1:14" ht="15">
      <c r="A17" s="76"/>
      <c r="B17" s="36" t="s">
        <v>24</v>
      </c>
      <c r="C17" s="77"/>
      <c r="D17" s="78"/>
      <c r="E17" s="78"/>
      <c r="F17" s="79"/>
      <c r="G17" s="82"/>
      <c r="H17" s="77"/>
      <c r="I17" s="78"/>
      <c r="J17" s="78"/>
      <c r="K17" s="79"/>
      <c r="L17" s="80"/>
      <c r="M17" s="15"/>
      <c r="N17" s="15"/>
    </row>
    <row r="18" spans="1:14" ht="15">
      <c r="A18" s="76" t="s">
        <v>13</v>
      </c>
      <c r="B18" s="81" t="s">
        <v>2</v>
      </c>
      <c r="C18" s="77">
        <v>0.29</v>
      </c>
      <c r="D18" s="78">
        <v>74</v>
      </c>
      <c r="E18" s="78">
        <f t="shared" si="0"/>
        <v>17</v>
      </c>
      <c r="F18" s="79">
        <v>91</v>
      </c>
      <c r="G18" s="82">
        <f t="shared" si="1"/>
        <v>9.25</v>
      </c>
      <c r="H18" s="77"/>
      <c r="I18" s="78"/>
      <c r="J18" s="78"/>
      <c r="K18" s="79"/>
      <c r="L18" s="80"/>
      <c r="M18" s="15"/>
      <c r="N18" s="15"/>
    </row>
    <row r="19" spans="1:14" ht="15">
      <c r="A19" s="76"/>
      <c r="B19" s="36" t="s">
        <v>21</v>
      </c>
      <c r="C19" s="77"/>
      <c r="D19" s="78"/>
      <c r="E19" s="78"/>
      <c r="F19" s="79"/>
      <c r="G19" s="82"/>
      <c r="H19" s="77"/>
      <c r="I19" s="78"/>
      <c r="J19" s="78"/>
      <c r="K19" s="79"/>
      <c r="L19" s="80"/>
      <c r="M19" s="15"/>
      <c r="N19" s="15"/>
    </row>
    <row r="20" spans="1:14" ht="15">
      <c r="A20" s="76" t="s">
        <v>14</v>
      </c>
      <c r="B20" s="81" t="s">
        <v>4</v>
      </c>
      <c r="C20" s="77">
        <v>0.525</v>
      </c>
      <c r="D20" s="78">
        <v>134</v>
      </c>
      <c r="E20" s="78">
        <f t="shared" si="0"/>
        <v>31</v>
      </c>
      <c r="F20" s="79">
        <v>165</v>
      </c>
      <c r="G20" s="82">
        <f t="shared" si="1"/>
        <v>16.75</v>
      </c>
      <c r="H20" s="77">
        <v>0.175</v>
      </c>
      <c r="I20" s="78">
        <v>112</v>
      </c>
      <c r="J20" s="78">
        <f>K20-I20</f>
        <v>26</v>
      </c>
      <c r="K20" s="79">
        <v>138</v>
      </c>
      <c r="L20" s="82">
        <f>I20/8</f>
        <v>14</v>
      </c>
      <c r="M20" s="15"/>
      <c r="N20" s="15"/>
    </row>
    <row r="21" spans="1:14" ht="15">
      <c r="A21" s="76"/>
      <c r="B21" s="36" t="s">
        <v>26</v>
      </c>
      <c r="C21" s="77"/>
      <c r="D21" s="78"/>
      <c r="E21" s="78"/>
      <c r="F21" s="79"/>
      <c r="G21" s="82"/>
      <c r="H21" s="77"/>
      <c r="I21" s="78"/>
      <c r="J21" s="78"/>
      <c r="K21" s="79"/>
      <c r="L21" s="80"/>
      <c r="M21" s="15"/>
      <c r="N21" s="15"/>
    </row>
    <row r="22" spans="1:14" ht="15">
      <c r="A22" s="76" t="s">
        <v>15</v>
      </c>
      <c r="B22" s="81" t="s">
        <v>5</v>
      </c>
      <c r="C22" s="77">
        <v>0.2</v>
      </c>
      <c r="D22" s="78">
        <v>51</v>
      </c>
      <c r="E22" s="78">
        <f t="shared" si="0"/>
        <v>12</v>
      </c>
      <c r="F22" s="79">
        <v>63</v>
      </c>
      <c r="G22" s="82">
        <f t="shared" si="1"/>
        <v>6.375</v>
      </c>
      <c r="H22" s="77"/>
      <c r="I22" s="78"/>
      <c r="J22" s="78"/>
      <c r="K22" s="79"/>
      <c r="L22" s="80"/>
      <c r="M22" s="15"/>
      <c r="N22" s="15"/>
    </row>
    <row r="23" spans="1:14" ht="15">
      <c r="A23" s="76"/>
      <c r="B23" s="36" t="s">
        <v>28</v>
      </c>
      <c r="C23" s="77"/>
      <c r="D23" s="78"/>
      <c r="E23" s="78"/>
      <c r="F23" s="79"/>
      <c r="G23" s="82"/>
      <c r="H23" s="77"/>
      <c r="I23" s="78"/>
      <c r="J23" s="78"/>
      <c r="K23" s="79"/>
      <c r="L23" s="80"/>
      <c r="M23" s="15"/>
      <c r="N23" s="15"/>
    </row>
    <row r="24" spans="1:14" ht="15">
      <c r="A24" s="76" t="s">
        <v>32</v>
      </c>
      <c r="B24" s="81" t="s">
        <v>7</v>
      </c>
      <c r="C24" s="77">
        <v>0.238</v>
      </c>
      <c r="D24" s="78">
        <v>61</v>
      </c>
      <c r="E24" s="78">
        <f t="shared" si="0"/>
        <v>14</v>
      </c>
      <c r="F24" s="79">
        <v>75</v>
      </c>
      <c r="G24" s="82">
        <f t="shared" si="1"/>
        <v>7.625</v>
      </c>
      <c r="H24" s="77"/>
      <c r="I24" s="78"/>
      <c r="J24" s="78"/>
      <c r="K24" s="79"/>
      <c r="L24" s="80"/>
      <c r="M24" s="15"/>
      <c r="N24" s="15"/>
    </row>
    <row r="25" spans="1:14" ht="15">
      <c r="A25" s="76"/>
      <c r="B25" s="36" t="s">
        <v>29</v>
      </c>
      <c r="C25" s="77"/>
      <c r="D25" s="78"/>
      <c r="E25" s="78"/>
      <c r="F25" s="79"/>
      <c r="G25" s="82"/>
      <c r="H25" s="77"/>
      <c r="I25" s="78"/>
      <c r="J25" s="78"/>
      <c r="K25" s="79"/>
      <c r="L25" s="80"/>
      <c r="M25" s="15"/>
      <c r="N25" s="15"/>
    </row>
    <row r="26" spans="1:14" ht="15">
      <c r="A26" s="76" t="s">
        <v>33</v>
      </c>
      <c r="B26" s="81" t="s">
        <v>8</v>
      </c>
      <c r="C26" s="77">
        <v>0.4</v>
      </c>
      <c r="D26" s="78">
        <v>102</v>
      </c>
      <c r="E26" s="78">
        <f t="shared" si="0"/>
        <v>24</v>
      </c>
      <c r="F26" s="79">
        <v>126</v>
      </c>
      <c r="G26" s="82">
        <f t="shared" si="1"/>
        <v>12.75</v>
      </c>
      <c r="H26" s="77"/>
      <c r="I26" s="78"/>
      <c r="J26" s="78"/>
      <c r="K26" s="79"/>
      <c r="L26" s="80"/>
      <c r="M26" s="15"/>
      <c r="N26" s="15"/>
    </row>
    <row r="27" spans="1:14" ht="15">
      <c r="A27" s="76"/>
      <c r="B27" s="83" t="s">
        <v>30</v>
      </c>
      <c r="C27" s="77"/>
      <c r="D27" s="78"/>
      <c r="E27" s="78"/>
      <c r="F27" s="79"/>
      <c r="G27" s="82"/>
      <c r="H27" s="77"/>
      <c r="I27" s="78"/>
      <c r="J27" s="78"/>
      <c r="K27" s="79"/>
      <c r="L27" s="80"/>
      <c r="M27" s="15"/>
      <c r="N27" s="15"/>
    </row>
    <row r="28" spans="1:14" ht="15">
      <c r="A28" s="76" t="s">
        <v>34</v>
      </c>
      <c r="B28" s="81" t="s">
        <v>9</v>
      </c>
      <c r="C28" s="77">
        <v>0.19</v>
      </c>
      <c r="D28" s="78">
        <v>49</v>
      </c>
      <c r="E28" s="78">
        <v>11</v>
      </c>
      <c r="F28" s="79">
        <v>60</v>
      </c>
      <c r="G28" s="82">
        <f t="shared" si="1"/>
        <v>6.125</v>
      </c>
      <c r="H28" s="77"/>
      <c r="I28" s="78"/>
      <c r="J28" s="78"/>
      <c r="K28" s="79"/>
      <c r="L28" s="80"/>
      <c r="M28" s="15"/>
      <c r="N28" s="15"/>
    </row>
    <row r="29" spans="1:14" ht="15">
      <c r="A29" s="76"/>
      <c r="B29" s="36" t="s">
        <v>31</v>
      </c>
      <c r="C29" s="77"/>
      <c r="D29" s="78"/>
      <c r="E29" s="78"/>
      <c r="F29" s="79"/>
      <c r="G29" s="82"/>
      <c r="H29" s="77"/>
      <c r="I29" s="78"/>
      <c r="J29" s="78"/>
      <c r="K29" s="79"/>
      <c r="L29" s="80"/>
      <c r="M29" s="15"/>
      <c r="N29" s="15"/>
    </row>
    <row r="30" spans="1:14" ht="15">
      <c r="A30" s="76" t="s">
        <v>35</v>
      </c>
      <c r="B30" s="81" t="s">
        <v>10</v>
      </c>
      <c r="C30" s="77">
        <v>0.3</v>
      </c>
      <c r="D30" s="78">
        <v>77</v>
      </c>
      <c r="E30" s="78">
        <f t="shared" si="0"/>
        <v>18</v>
      </c>
      <c r="F30" s="79">
        <v>95</v>
      </c>
      <c r="G30" s="82">
        <f t="shared" si="1"/>
        <v>9.625</v>
      </c>
      <c r="H30" s="77"/>
      <c r="I30" s="78"/>
      <c r="J30" s="78"/>
      <c r="K30" s="79"/>
      <c r="L30" s="80"/>
      <c r="M30" s="15"/>
      <c r="N30" s="15"/>
    </row>
    <row r="31" spans="1:14" ht="15">
      <c r="A31" s="76"/>
      <c r="B31" s="81"/>
      <c r="C31" s="77"/>
      <c r="D31" s="78"/>
      <c r="E31" s="78"/>
      <c r="F31" s="79"/>
      <c r="G31" s="80"/>
      <c r="H31" s="77"/>
      <c r="I31" s="78"/>
      <c r="J31" s="78"/>
      <c r="K31" s="79"/>
      <c r="L31" s="80"/>
      <c r="M31" s="15"/>
      <c r="N31" s="15"/>
    </row>
    <row r="32" spans="1:14" s="6" customFormat="1" ht="14.25">
      <c r="A32" s="38"/>
      <c r="B32" s="39" t="s">
        <v>54</v>
      </c>
      <c r="C32" s="84">
        <f>SUM(C13:C31)</f>
        <v>3.593</v>
      </c>
      <c r="D32" s="85">
        <f>SUM(D13:D31)</f>
        <v>918</v>
      </c>
      <c r="E32" s="85">
        <f aca="true" t="shared" si="2" ref="E32:L32">SUM(E13:E31)</f>
        <v>214</v>
      </c>
      <c r="F32" s="85">
        <f t="shared" si="2"/>
        <v>1132</v>
      </c>
      <c r="G32" s="86">
        <f t="shared" si="2"/>
        <v>114.75</v>
      </c>
      <c r="H32" s="85">
        <f t="shared" si="2"/>
        <v>0.175</v>
      </c>
      <c r="I32" s="85">
        <f t="shared" si="2"/>
        <v>112</v>
      </c>
      <c r="J32" s="85">
        <f t="shared" si="2"/>
        <v>26</v>
      </c>
      <c r="K32" s="85">
        <f t="shared" si="2"/>
        <v>138</v>
      </c>
      <c r="L32" s="86">
        <f t="shared" si="2"/>
        <v>14</v>
      </c>
      <c r="M32" s="87">
        <f>F32+K32</f>
        <v>1270</v>
      </c>
      <c r="N32" s="88"/>
    </row>
    <row r="33" spans="1:10" ht="15">
      <c r="A33" s="7"/>
      <c r="B33" s="7"/>
      <c r="J33" s="8"/>
    </row>
  </sheetData>
  <sheetProtection/>
  <mergeCells count="2"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.7109375" style="0" customWidth="1"/>
    <col min="2" max="2" width="32.00390625" style="0" customWidth="1"/>
    <col min="3" max="3" width="10.421875" style="0" customWidth="1"/>
    <col min="4" max="4" width="10.57421875" style="0" customWidth="1"/>
    <col min="5" max="5" width="9.140625" style="8" customWidth="1"/>
    <col min="6" max="6" width="10.421875" style="0" customWidth="1"/>
    <col min="7" max="7" width="9.140625" style="0" customWidth="1"/>
  </cols>
  <sheetData>
    <row r="1" spans="1:13" ht="15">
      <c r="A1" s="15"/>
      <c r="B1" s="15"/>
      <c r="C1" s="15"/>
      <c r="D1" s="15"/>
      <c r="E1" s="42"/>
      <c r="F1" s="15"/>
      <c r="G1" s="15"/>
      <c r="H1" s="15"/>
      <c r="I1" s="15" t="s">
        <v>75</v>
      </c>
      <c r="J1" s="15"/>
      <c r="K1" s="15"/>
      <c r="L1" s="15"/>
      <c r="M1" s="15"/>
    </row>
    <row r="2" spans="1:13" ht="15">
      <c r="A2" s="15"/>
      <c r="B2" s="15"/>
      <c r="C2" s="15"/>
      <c r="D2" s="15"/>
      <c r="E2" s="42"/>
      <c r="F2" s="15"/>
      <c r="G2" s="15"/>
      <c r="H2" s="15"/>
      <c r="I2" s="15" t="s">
        <v>76</v>
      </c>
      <c r="J2" s="15"/>
      <c r="K2" s="15"/>
      <c r="L2" s="15"/>
      <c r="M2" s="15"/>
    </row>
    <row r="3" spans="1:13" ht="15">
      <c r="A3" s="15"/>
      <c r="B3" s="15"/>
      <c r="C3" s="15"/>
      <c r="D3" s="15"/>
      <c r="E3" s="42"/>
      <c r="F3" s="15"/>
      <c r="G3" s="15"/>
      <c r="H3" s="15"/>
      <c r="I3" s="15" t="s">
        <v>78</v>
      </c>
      <c r="J3" s="15"/>
      <c r="K3" s="15"/>
      <c r="L3" s="15"/>
      <c r="M3" s="15"/>
    </row>
    <row r="4" spans="1:13" ht="15">
      <c r="A4" s="15" t="s">
        <v>73</v>
      </c>
      <c r="B4" s="15"/>
      <c r="C4" s="15"/>
      <c r="D4" s="15"/>
      <c r="E4" s="42"/>
      <c r="F4" s="15"/>
      <c r="G4" s="15"/>
      <c r="H4" s="15"/>
      <c r="I4" s="15" t="s">
        <v>77</v>
      </c>
      <c r="J4" s="15"/>
      <c r="K4" s="15"/>
      <c r="L4" s="15"/>
      <c r="M4" s="15"/>
    </row>
    <row r="5" spans="1:13" ht="15">
      <c r="A5" s="15"/>
      <c r="B5" s="16" t="s">
        <v>68</v>
      </c>
      <c r="C5" s="16"/>
      <c r="D5" s="16"/>
      <c r="E5" s="93"/>
      <c r="F5" s="16"/>
      <c r="G5" s="16"/>
      <c r="H5" s="16"/>
      <c r="I5" s="15"/>
      <c r="J5" s="15"/>
      <c r="K5" s="15"/>
      <c r="L5" s="15"/>
      <c r="M5" s="15"/>
    </row>
    <row r="6" spans="1:13" ht="15">
      <c r="A6" s="15"/>
      <c r="B6" s="16" t="s">
        <v>81</v>
      </c>
      <c r="C6" s="16"/>
      <c r="D6" s="16"/>
      <c r="E6" s="93"/>
      <c r="F6" s="16"/>
      <c r="G6" s="16"/>
      <c r="H6" s="16"/>
      <c r="I6" s="15"/>
      <c r="J6" s="15"/>
      <c r="K6" s="15"/>
      <c r="L6" s="15"/>
      <c r="M6" s="15"/>
    </row>
    <row r="7" spans="1:13" ht="15">
      <c r="A7" s="15"/>
      <c r="B7" s="16" t="s">
        <v>70</v>
      </c>
      <c r="C7" s="16"/>
      <c r="D7" s="16"/>
      <c r="E7" s="93"/>
      <c r="F7" s="16"/>
      <c r="G7" s="16"/>
      <c r="H7" s="16"/>
      <c r="I7" s="15"/>
      <c r="J7" s="15"/>
      <c r="K7" s="15"/>
      <c r="L7" s="15"/>
      <c r="M7" s="15"/>
    </row>
    <row r="8" spans="1:13" ht="15">
      <c r="A8" s="15"/>
      <c r="B8" s="15"/>
      <c r="C8" s="15"/>
      <c r="D8" s="15"/>
      <c r="E8" s="42"/>
      <c r="F8" s="15"/>
      <c r="G8" s="15"/>
      <c r="H8" s="15"/>
      <c r="I8" s="15"/>
      <c r="J8" s="15"/>
      <c r="K8" s="15"/>
      <c r="L8" s="15"/>
      <c r="M8" s="15"/>
    </row>
    <row r="9" spans="1:13" ht="38.25" customHeight="1">
      <c r="A9" s="59" t="s">
        <v>38</v>
      </c>
      <c r="B9" s="60" t="s">
        <v>17</v>
      </c>
      <c r="C9" s="61" t="s">
        <v>50</v>
      </c>
      <c r="D9" s="62"/>
      <c r="E9" s="63"/>
      <c r="F9" s="62"/>
      <c r="G9" s="64"/>
      <c r="H9" s="61" t="s">
        <v>51</v>
      </c>
      <c r="I9" s="62"/>
      <c r="J9" s="63"/>
      <c r="K9" s="62"/>
      <c r="L9" s="64"/>
      <c r="M9" s="15"/>
    </row>
    <row r="10" spans="1:13" ht="76.5" customHeight="1">
      <c r="A10" s="65"/>
      <c r="B10" s="66"/>
      <c r="C10" s="19" t="s">
        <v>52</v>
      </c>
      <c r="D10" s="45" t="s">
        <v>57</v>
      </c>
      <c r="E10" s="67" t="s">
        <v>55</v>
      </c>
      <c r="F10" s="20" t="s">
        <v>71</v>
      </c>
      <c r="G10" s="68" t="s">
        <v>58</v>
      </c>
      <c r="H10" s="19" t="s">
        <v>53</v>
      </c>
      <c r="I10" s="45" t="s">
        <v>57</v>
      </c>
      <c r="J10" s="67" t="s">
        <v>55</v>
      </c>
      <c r="K10" s="20" t="s">
        <v>71</v>
      </c>
      <c r="L10" s="68" t="s">
        <v>58</v>
      </c>
      <c r="M10" s="15"/>
    </row>
    <row r="11" spans="1:13" s="4" customFormat="1" ht="12.75" customHeight="1">
      <c r="A11" s="22">
        <v>1</v>
      </c>
      <c r="B11" s="22">
        <v>2</v>
      </c>
      <c r="C11" s="22">
        <v>3</v>
      </c>
      <c r="D11" s="22">
        <v>4</v>
      </c>
      <c r="E11" s="69">
        <v>5</v>
      </c>
      <c r="F11" s="22">
        <v>6</v>
      </c>
      <c r="G11" s="70">
        <v>7</v>
      </c>
      <c r="H11" s="22">
        <v>8</v>
      </c>
      <c r="I11" s="22">
        <v>9</v>
      </c>
      <c r="J11" s="69">
        <v>10</v>
      </c>
      <c r="K11" s="22">
        <v>11</v>
      </c>
      <c r="L11" s="70">
        <v>12</v>
      </c>
      <c r="M11" s="71"/>
    </row>
    <row r="12" spans="1:13" s="5" customFormat="1" ht="15">
      <c r="A12" s="72"/>
      <c r="B12" s="72"/>
      <c r="C12" s="73"/>
      <c r="D12" s="73"/>
      <c r="E12" s="74"/>
      <c r="F12" s="73"/>
      <c r="G12" s="75"/>
      <c r="H12" s="73"/>
      <c r="I12" s="73"/>
      <c r="J12" s="74"/>
      <c r="K12" s="73"/>
      <c r="L12" s="75"/>
      <c r="M12" s="43"/>
    </row>
    <row r="13" spans="1:13" ht="15">
      <c r="A13" s="76"/>
      <c r="B13" s="36" t="s">
        <v>19</v>
      </c>
      <c r="C13" s="77"/>
      <c r="D13" s="78"/>
      <c r="E13" s="78"/>
      <c r="F13" s="79"/>
      <c r="G13" s="80"/>
      <c r="H13" s="77"/>
      <c r="I13" s="78"/>
      <c r="J13" s="78"/>
      <c r="K13" s="79"/>
      <c r="L13" s="80"/>
      <c r="M13" s="15"/>
    </row>
    <row r="14" spans="1:13" ht="15">
      <c r="A14" s="76" t="s">
        <v>11</v>
      </c>
      <c r="B14" s="81" t="s">
        <v>64</v>
      </c>
      <c r="C14" s="77">
        <v>1.62</v>
      </c>
      <c r="D14" s="78">
        <v>376</v>
      </c>
      <c r="E14" s="78">
        <f>F14-D14</f>
        <v>89</v>
      </c>
      <c r="F14" s="79">
        <v>465</v>
      </c>
      <c r="G14" s="80">
        <f>D14/8</f>
        <v>47</v>
      </c>
      <c r="H14" s="77"/>
      <c r="I14" s="78"/>
      <c r="J14" s="78"/>
      <c r="K14" s="79"/>
      <c r="L14" s="89"/>
      <c r="M14" s="15"/>
    </row>
    <row r="15" spans="1:13" ht="15">
      <c r="A15" s="76" t="s">
        <v>12</v>
      </c>
      <c r="B15" s="81" t="s">
        <v>65</v>
      </c>
      <c r="C15" s="77">
        <v>3.62</v>
      </c>
      <c r="D15" s="78">
        <v>923</v>
      </c>
      <c r="E15" s="78">
        <f>F15-D15</f>
        <v>218</v>
      </c>
      <c r="F15" s="79">
        <v>1141</v>
      </c>
      <c r="G15" s="80">
        <f>D15/8</f>
        <v>115.375</v>
      </c>
      <c r="H15" s="77"/>
      <c r="I15" s="78"/>
      <c r="J15" s="78"/>
      <c r="K15" s="79"/>
      <c r="L15" s="89"/>
      <c r="M15" s="15"/>
    </row>
    <row r="16" spans="1:13" ht="30">
      <c r="A16" s="76" t="s">
        <v>13</v>
      </c>
      <c r="B16" s="90" t="s">
        <v>66</v>
      </c>
      <c r="C16" s="77">
        <v>2.428</v>
      </c>
      <c r="D16" s="78">
        <v>620</v>
      </c>
      <c r="E16" s="78">
        <v>146</v>
      </c>
      <c r="F16" s="79">
        <v>766</v>
      </c>
      <c r="G16" s="80">
        <f>D16/8</f>
        <v>77.5</v>
      </c>
      <c r="H16" s="77">
        <v>0.19</v>
      </c>
      <c r="I16" s="78">
        <v>121</v>
      </c>
      <c r="J16" s="78">
        <v>29</v>
      </c>
      <c r="K16" s="79">
        <v>150</v>
      </c>
      <c r="L16" s="89">
        <f>I16/8</f>
        <v>15.125</v>
      </c>
      <c r="M16" s="15"/>
    </row>
    <row r="17" spans="1:13" s="6" customFormat="1" ht="14.25">
      <c r="A17" s="38"/>
      <c r="B17" s="39" t="s">
        <v>54</v>
      </c>
      <c r="C17" s="91">
        <f>SUM(C13:C16)</f>
        <v>7.668</v>
      </c>
      <c r="D17" s="86">
        <f aca="true" t="shared" si="0" ref="D17:L17">SUM(D13:D16)</f>
        <v>1919</v>
      </c>
      <c r="E17" s="86">
        <f t="shared" si="0"/>
        <v>453</v>
      </c>
      <c r="F17" s="86">
        <f t="shared" si="0"/>
        <v>2372</v>
      </c>
      <c r="G17" s="91">
        <f t="shared" si="0"/>
        <v>239.875</v>
      </c>
      <c r="H17" s="91">
        <f t="shared" si="0"/>
        <v>0.19</v>
      </c>
      <c r="I17" s="86">
        <f t="shared" si="0"/>
        <v>121</v>
      </c>
      <c r="J17" s="86">
        <f t="shared" si="0"/>
        <v>29</v>
      </c>
      <c r="K17" s="86">
        <f t="shared" si="0"/>
        <v>150</v>
      </c>
      <c r="L17" s="91">
        <f t="shared" si="0"/>
        <v>15.125</v>
      </c>
      <c r="M17" s="87">
        <f>F17+K17</f>
        <v>2522</v>
      </c>
    </row>
    <row r="18" spans="1:13" ht="15">
      <c r="A18" s="92"/>
      <c r="B18" s="92"/>
      <c r="C18" s="15"/>
      <c r="D18" s="15"/>
      <c r="E18" s="42"/>
      <c r="F18" s="15"/>
      <c r="G18" s="15"/>
      <c r="H18" s="15"/>
      <c r="I18" s="42"/>
      <c r="J18" s="15"/>
      <c r="K18" s="15"/>
      <c r="L18" s="15"/>
      <c r="M18" s="15"/>
    </row>
  </sheetData>
  <sheetProtection/>
  <mergeCells count="2"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2016-01-20T16:46:19Z</cp:lastPrinted>
  <dcterms:created xsi:type="dcterms:W3CDTF">2008-11-20T09:03:05Z</dcterms:created>
  <dcterms:modified xsi:type="dcterms:W3CDTF">2016-01-20T16:47:20Z</dcterms:modified>
  <cp:category/>
  <cp:version/>
  <cp:contentType/>
  <cp:contentStatus/>
</cp:coreProperties>
</file>