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2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<sst xmlns="http://schemas.openxmlformats.org/spreadsheetml/2006/main" count="284" uniqueCount="110">
  <si>
    <t>Mērķdotācija pašdarbības kolektīviem</t>
  </si>
  <si>
    <t>Nosaukums</t>
  </si>
  <si>
    <t xml:space="preserve">Kolektīvu skaits </t>
  </si>
  <si>
    <t>1100 Ls 303.57</t>
  </si>
  <si>
    <t>1200 Ls 73.13</t>
  </si>
  <si>
    <t>1100 Ls 151.77</t>
  </si>
  <si>
    <t>1200 Ls 36.56</t>
  </si>
  <si>
    <t>Kopā 1100</t>
  </si>
  <si>
    <t>Kopā 1200</t>
  </si>
  <si>
    <t>Pavisam</t>
  </si>
  <si>
    <t>Madona</t>
  </si>
  <si>
    <t>Arona</t>
  </si>
  <si>
    <t>Barkava</t>
  </si>
  <si>
    <t>Bērzaune</t>
  </si>
  <si>
    <t>Dzelzava</t>
  </si>
  <si>
    <t>Kalsnava</t>
  </si>
  <si>
    <t>Lazdona</t>
  </si>
  <si>
    <t>Liezere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</si>
  <si>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</si>
  <si>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</si>
  <si>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</si>
  <si>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</si>
  <si>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</si>
  <si>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</si>
  <si>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</si>
  <si>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</si>
  <si>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Valsts budžeta mērķdotācijas sadalījums tautas mākslas kolektīvu vadītāju darba samaksai un valsts sociālās apdrošināšanas obligātajām iemaksām 2012.gadā</t>
  </si>
  <si>
    <t>Kolektīva nosaukums</t>
  </si>
  <si>
    <t>Kolektīva vadītājs</t>
  </si>
  <si>
    <t>Atalgojums</t>
  </si>
  <si>
    <t>VSAOI 24.09%</t>
  </si>
  <si>
    <t>Pagasta pārvalde</t>
  </si>
  <si>
    <t>Barkavas kultūras nama deju kopa "Klabdancis"</t>
  </si>
  <si>
    <t>Jolanta Anusāne</t>
  </si>
  <si>
    <t>Barkavas pagasta pārvalde</t>
  </si>
  <si>
    <t>Bērzaunes pagasta vīru koris "Gaiziņš"</t>
  </si>
  <si>
    <t>Rita Briņķe</t>
  </si>
  <si>
    <t>Bērzaunes pagasta pārvalde</t>
  </si>
  <si>
    <t>Dzelzavas kultūras nama deju kolektīvs "Zīļuki"</t>
  </si>
  <si>
    <t>Jānis Šķēle</t>
  </si>
  <si>
    <t>Dzelzavas pagasta pārvalde</t>
  </si>
  <si>
    <t>Kalsnavas pagasta jauniešu deju kolektīvs</t>
  </si>
  <si>
    <t>Oskars Aizporietis</t>
  </si>
  <si>
    <t>Kalsnavas pagasta pārvalde</t>
  </si>
  <si>
    <t>Kalsnavas pagasta deju kolektīvs "Jāņukalns"</t>
  </si>
  <si>
    <t>Aija Kreile</t>
  </si>
  <si>
    <t>Kalsnavas pagasta sieviešu koris "Silvita"</t>
  </si>
  <si>
    <t>Antra Āboltiņa</t>
  </si>
  <si>
    <t>Ļaudonas pagasta jauktais koris "Lai top"</t>
  </si>
  <si>
    <t>Anita Melnupa</t>
  </si>
  <si>
    <t>Ļaudonas pagasta pārvalde</t>
  </si>
  <si>
    <t>Ļaudonas kultūras nama deju kolektīvs "Divi krasti"</t>
  </si>
  <si>
    <t>Jauktais koris "Madona"</t>
  </si>
  <si>
    <t>Jānis Rijnieks</t>
  </si>
  <si>
    <t>Madonas pilsēta</t>
  </si>
  <si>
    <t>Madonas senioru koris "Mantojums"</t>
  </si>
  <si>
    <t>Ināra  Stepāne</t>
  </si>
  <si>
    <t>Madonas kultūras nama  pūtēju orķestris "Madona"</t>
  </si>
  <si>
    <t>Andrejs Cepītis</t>
  </si>
  <si>
    <t>Madonas pilsētas Kultūras nama deju kolektīvs "Atvasara"</t>
  </si>
  <si>
    <t>Maija Rijniece</t>
  </si>
  <si>
    <t>Madonas Tautas deju ansamblis "Vidzeme"</t>
  </si>
  <si>
    <t>Andris Ezeriņš</t>
  </si>
  <si>
    <t>Madonas vidējās paaudzes deju kolektīvs "Vidzemes seniori"</t>
  </si>
  <si>
    <t>Mētrienas pagasta sieviešu koris "Jūsma"</t>
  </si>
  <si>
    <t>Artūrs Grandāns</t>
  </si>
  <si>
    <t>Mētrienas pagasta pārvalde</t>
  </si>
  <si>
    <t>Mētrienas pagasta jauniešu deju kolektīvs "Meteņi"</t>
  </si>
  <si>
    <t>Anna Anita Amata</t>
  </si>
  <si>
    <t>Mētrienas pagasta Tautas nama deju kolektīvs</t>
  </si>
  <si>
    <t>Solvita Stulpiņa</t>
  </si>
  <si>
    <t>Ošupes pagasta deju kolektīvs "Degumnieki"</t>
  </si>
  <si>
    <t>Anita Tropa</t>
  </si>
  <si>
    <t>Ošupes pagasta pārvalde</t>
  </si>
  <si>
    <t>Praulienas pagasta jauktais koris</t>
  </si>
  <si>
    <t>Praulienas pagasta pārvalde</t>
  </si>
  <si>
    <t>Praulienas pagasta deju kopa "Saikavieši"</t>
  </si>
  <si>
    <t>Sarkaņu pagasta jauniešu deju kolektīvs "Resgaļi"</t>
  </si>
  <si>
    <t>Inga Pujate</t>
  </si>
  <si>
    <t>Sarkaņu  pagasta pārvalde</t>
  </si>
  <si>
    <t>Sarkaņu pagasta vecākās paaudzes deju kolektīvs "Senči"</t>
  </si>
  <si>
    <t>Skaidra Dzene</t>
  </si>
  <si>
    <t>Sarkaņu pagasta vidējās paaudzes deju kolektīvs "Labākie gadi"</t>
  </si>
  <si>
    <t>Daiga Maderniece</t>
  </si>
  <si>
    <t>Barkavas folkloras kopa "Madava"</t>
  </si>
  <si>
    <t>Teresija Pelše</t>
  </si>
  <si>
    <t>Dzelzavas kultūras nama sieviešu vokālais ansamblis "Variants"</t>
  </si>
  <si>
    <t>Dace Kalniņa</t>
  </si>
  <si>
    <t>Kalsnavas pagasta sieviešu vokālais ansamblis "Vīzija"</t>
  </si>
  <si>
    <t>Iveta Upeniece</t>
  </si>
  <si>
    <t>Madonas folkloras kopa "Vērtumnieki"</t>
  </si>
  <si>
    <t>Ingrīda Grudule</t>
  </si>
  <si>
    <t>Madonas kultūras nama koklētāju ansamblis RASA</t>
  </si>
  <si>
    <t>Inese Ābola</t>
  </si>
  <si>
    <t>J.Norviļa Madonas Mūzikas skolas 3.-4. klašu koklētāju ansamblis</t>
  </si>
  <si>
    <t>J.Norviļa Madonas Mūzikas skolas 1.-2. klašu koklētāju ansamblis</t>
  </si>
  <si>
    <t>Degumnieku tautas nama amatierteātris "Cits modelis"</t>
  </si>
  <si>
    <t>Ilze Melngaile</t>
  </si>
  <si>
    <t>Sarkaņu Tautas nama „Kalnagravas” jauktais vokālais ansamblis</t>
  </si>
  <si>
    <t>Sarkaņu pagasta pārvalde</t>
  </si>
  <si>
    <t>Valsts budžeta mērķdotācijas sadalījums tautas mākslas kolektīvu vadītāju darba samaksai un valsts sociālās apdrošināšanas obligātajām iemaksām 2013.gadā</t>
  </si>
  <si>
    <t>Pielikums NR.1</t>
  </si>
  <si>
    <t>Lēmumam Nr.102</t>
  </si>
  <si>
    <t>(Madonas novada pašvaldības domes 28.02.2013.</t>
  </si>
  <si>
    <t>sēdes protokols Nr.4, 31.p.)</t>
  </si>
  <si>
    <t>Atalgojums Ls</t>
  </si>
  <si>
    <t>VSAOI 24.09% Ls</t>
  </si>
  <si>
    <t>Kopā Ls</t>
  </si>
  <si>
    <t>Madonas novada pašvaldības domes priekšsēdētājs</t>
  </si>
  <si>
    <t>A.Ceļapīters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</si>
</sst>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49" applyFont="1" applyFill="1" applyBorder="1" applyAlignment="1" applyProtection="1">
      <alignment vertical="top" wrapText="1" readingOrder="1"/>
      <protection locked="0"/>
    </xf>
    <xf numFmtId="0" fontId="0" fillId="0" borderId="10" xfId="49" applyFont="1" applyBorder="1">
      <alignment/>
      <protection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readingOrder="1"/>
      <protection locked="0"/>
    </xf>
    <xf numFmtId="0" fontId="3" fillId="0" borderId="10" xfId="35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49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3" fillId="0" borderId="10" xfId="49" applyFont="1" applyFill="1" applyBorder="1" applyAlignment="1" applyProtection="1">
      <alignment vertical="top" wrapText="1"/>
      <protection locked="0"/>
    </xf>
    <xf numFmtId="0" fontId="21" fillId="0" borderId="10" xfId="49" applyFont="1" applyBorder="1" applyAlignment="1">
      <alignment wrapText="1"/>
      <protection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 applyProtection="1">
      <alignment vertical="top" wrapText="1"/>
      <protection locked="0"/>
    </xf>
    <xf numFmtId="0" fontId="21" fillId="0" borderId="10" xfId="35" applyFont="1" applyFill="1" applyBorder="1" applyAlignment="1">
      <alignment horizontal="left" wrapText="1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34" sqref="N34"/>
    </sheetView>
  </sheetViews>
  <sheetFormatPr defaultColWidth="9.140625" defaultRowHeight="12.75"/>
  <sheetData>
    <row r="1" ht="12.75">
      <c r="A1" s="1" t="s">
        <v>0</v>
      </c>
    </row>
    <row r="2" spans="1:10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2.75">
      <c r="A3" s="5" t="s">
        <v>10</v>
      </c>
      <c r="B3" s="6">
        <v>6</v>
      </c>
      <c r="C3" s="6">
        <f>B3*303.57</f>
        <v>1821.42</v>
      </c>
      <c r="D3" s="6">
        <f>B3*73.13</f>
        <v>438.78</v>
      </c>
      <c r="E3" s="6">
        <v>4</v>
      </c>
      <c r="F3" s="6">
        <f>E3*151.77</f>
        <v>607.08</v>
      </c>
      <c r="G3" s="6">
        <f>E3*36.56</f>
        <v>146.24</v>
      </c>
      <c r="H3" s="6">
        <v>2430</v>
      </c>
      <c r="I3" s="6">
        <f>ROUND(D3+G3,0)</f>
        <v>585</v>
      </c>
      <c r="J3" s="6">
        <v>3015</v>
      </c>
    </row>
    <row r="4" spans="1:10" ht="12.75">
      <c r="A4" s="7" t="s">
        <v>11</v>
      </c>
      <c r="B4" s="6"/>
      <c r="C4" s="6">
        <f aca="true" t="shared" si="0" ref="C4:C17">B4*303.57</f>
        <v>0</v>
      </c>
      <c r="D4" s="6">
        <f aca="true" t="shared" si="1" ref="D4:D17">B4*73.13</f>
        <v>0</v>
      </c>
      <c r="E4" s="6"/>
      <c r="F4" s="6">
        <f aca="true" t="shared" si="2" ref="F4:F17">E4*151.77</f>
        <v>0</v>
      </c>
      <c r="G4" s="6">
        <f aca="true" t="shared" si="3" ref="G4:G17">E4*36.56</f>
        <v>0</v>
      </c>
      <c r="H4" s="6">
        <f aca="true" t="shared" si="4" ref="H4:I17">ROUND(C4+F4,0)</f>
        <v>0</v>
      </c>
      <c r="I4" s="6">
        <f t="shared" si="4"/>
        <v>0</v>
      </c>
      <c r="J4" s="6">
        <f aca="true" t="shared" si="5" ref="J4:J17">H4+I4</f>
        <v>0</v>
      </c>
    </row>
    <row r="5" spans="1:10" ht="12.75">
      <c r="A5" s="7" t="s">
        <v>12</v>
      </c>
      <c r="B5" s="6">
        <v>1</v>
      </c>
      <c r="C5" s="6">
        <f t="shared" si="0"/>
        <v>303.57</v>
      </c>
      <c r="D5" s="6">
        <f t="shared" si="1"/>
        <v>73.13</v>
      </c>
      <c r="E5" s="6">
        <v>1</v>
      </c>
      <c r="F5" s="6">
        <f t="shared" si="2"/>
        <v>151.77</v>
      </c>
      <c r="G5" s="6">
        <f t="shared" si="3"/>
        <v>36.56</v>
      </c>
      <c r="H5" s="6">
        <f t="shared" si="4"/>
        <v>455</v>
      </c>
      <c r="I5" s="6">
        <f t="shared" si="4"/>
        <v>110</v>
      </c>
      <c r="J5" s="6">
        <f t="shared" si="5"/>
        <v>565</v>
      </c>
    </row>
    <row r="6" spans="1:10" ht="12.75">
      <c r="A6" s="7" t="s">
        <v>13</v>
      </c>
      <c r="B6" s="6">
        <v>1</v>
      </c>
      <c r="C6" s="6">
        <f t="shared" si="0"/>
        <v>303.57</v>
      </c>
      <c r="D6" s="6">
        <f t="shared" si="1"/>
        <v>73.13</v>
      </c>
      <c r="E6" s="6"/>
      <c r="F6" s="6">
        <f t="shared" si="2"/>
        <v>0</v>
      </c>
      <c r="G6" s="6">
        <f t="shared" si="3"/>
        <v>0</v>
      </c>
      <c r="H6" s="6">
        <f t="shared" si="4"/>
        <v>304</v>
      </c>
      <c r="I6" s="6">
        <f t="shared" si="4"/>
        <v>73</v>
      </c>
      <c r="J6" s="6">
        <f t="shared" si="5"/>
        <v>377</v>
      </c>
    </row>
    <row r="7" spans="1:10" ht="12.75">
      <c r="A7" s="7" t="s">
        <v>14</v>
      </c>
      <c r="B7" s="6">
        <v>1</v>
      </c>
      <c r="C7" s="6">
        <f t="shared" si="0"/>
        <v>303.57</v>
      </c>
      <c r="D7" s="6">
        <f t="shared" si="1"/>
        <v>73.13</v>
      </c>
      <c r="E7" s="6">
        <v>1</v>
      </c>
      <c r="F7" s="6">
        <f t="shared" si="2"/>
        <v>151.77</v>
      </c>
      <c r="G7" s="6">
        <f t="shared" si="3"/>
        <v>36.56</v>
      </c>
      <c r="H7" s="6">
        <f t="shared" si="4"/>
        <v>455</v>
      </c>
      <c r="I7" s="6">
        <f t="shared" si="4"/>
        <v>110</v>
      </c>
      <c r="J7" s="6">
        <f t="shared" si="5"/>
        <v>565</v>
      </c>
    </row>
    <row r="8" spans="1:10" ht="12.75">
      <c r="A8" s="7" t="s">
        <v>15</v>
      </c>
      <c r="B8" s="6">
        <v>3</v>
      </c>
      <c r="C8" s="6">
        <f t="shared" si="0"/>
        <v>910.71</v>
      </c>
      <c r="D8" s="6">
        <f t="shared" si="1"/>
        <v>219.39</v>
      </c>
      <c r="E8" s="6">
        <v>1</v>
      </c>
      <c r="F8" s="6">
        <f t="shared" si="2"/>
        <v>151.77</v>
      </c>
      <c r="G8" s="6">
        <f t="shared" si="3"/>
        <v>36.56</v>
      </c>
      <c r="H8" s="6">
        <f t="shared" si="4"/>
        <v>1062</v>
      </c>
      <c r="I8" s="6">
        <f t="shared" si="4"/>
        <v>256</v>
      </c>
      <c r="J8" s="6">
        <f t="shared" si="5"/>
        <v>1318</v>
      </c>
    </row>
    <row r="9" spans="1:10" ht="12.75">
      <c r="A9" s="7" t="s">
        <v>16</v>
      </c>
      <c r="B9" s="6"/>
      <c r="C9" s="6">
        <f t="shared" si="0"/>
        <v>0</v>
      </c>
      <c r="D9" s="6">
        <f t="shared" si="1"/>
        <v>0</v>
      </c>
      <c r="E9" s="6"/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4"/>
        <v>0</v>
      </c>
      <c r="J9" s="6">
        <f t="shared" si="5"/>
        <v>0</v>
      </c>
    </row>
    <row r="10" spans="1:10" ht="12.75">
      <c r="A10" s="7" t="s">
        <v>17</v>
      </c>
      <c r="B10" s="6"/>
      <c r="C10" s="6">
        <f t="shared" si="0"/>
        <v>0</v>
      </c>
      <c r="D10" s="6">
        <f t="shared" si="1"/>
        <v>0</v>
      </c>
      <c r="E10" s="6"/>
      <c r="F10" s="6">
        <f t="shared" si="2"/>
        <v>0</v>
      </c>
      <c r="G10" s="6">
        <f t="shared" si="3"/>
        <v>0</v>
      </c>
      <c r="H10" s="6">
        <f t="shared" si="4"/>
        <v>0</v>
      </c>
      <c r="I10" s="6">
        <f t="shared" si="4"/>
        <v>0</v>
      </c>
      <c r="J10" s="6">
        <f t="shared" si="5"/>
        <v>0</v>
      </c>
    </row>
    <row r="11" spans="1:10" ht="12.75">
      <c r="A11" s="7" t="s">
        <v>18</v>
      </c>
      <c r="B11" s="6">
        <v>2</v>
      </c>
      <c r="C11" s="6">
        <f t="shared" si="0"/>
        <v>607.14</v>
      </c>
      <c r="D11" s="6">
        <f t="shared" si="1"/>
        <v>146.26</v>
      </c>
      <c r="E11" s="6"/>
      <c r="F11" s="6">
        <f t="shared" si="2"/>
        <v>0</v>
      </c>
      <c r="G11" s="6">
        <f t="shared" si="3"/>
        <v>0</v>
      </c>
      <c r="H11" s="6">
        <f t="shared" si="4"/>
        <v>607</v>
      </c>
      <c r="I11" s="6">
        <f t="shared" si="4"/>
        <v>146</v>
      </c>
      <c r="J11" s="6">
        <f t="shared" si="5"/>
        <v>753</v>
      </c>
    </row>
    <row r="12" spans="1:10" ht="12.75">
      <c r="A12" s="7" t="s">
        <v>19</v>
      </c>
      <c r="B12" s="6"/>
      <c r="C12" s="6">
        <f t="shared" si="0"/>
        <v>0</v>
      </c>
      <c r="D12" s="6">
        <f t="shared" si="1"/>
        <v>0</v>
      </c>
      <c r="E12" s="6"/>
      <c r="F12" s="6">
        <f t="shared" si="2"/>
        <v>0</v>
      </c>
      <c r="G12" s="6">
        <f t="shared" si="3"/>
        <v>0</v>
      </c>
      <c r="H12" s="6">
        <f t="shared" si="4"/>
        <v>0</v>
      </c>
      <c r="I12" s="6">
        <f t="shared" si="4"/>
        <v>0</v>
      </c>
      <c r="J12" s="6">
        <f t="shared" si="5"/>
        <v>0</v>
      </c>
    </row>
    <row r="13" spans="1:10" ht="12.75">
      <c r="A13" s="7" t="s">
        <v>20</v>
      </c>
      <c r="B13" s="6">
        <v>3</v>
      </c>
      <c r="C13" s="6">
        <f t="shared" si="0"/>
        <v>910.71</v>
      </c>
      <c r="D13" s="6">
        <f t="shared" si="1"/>
        <v>219.39</v>
      </c>
      <c r="E13" s="6"/>
      <c r="F13" s="6">
        <f t="shared" si="2"/>
        <v>0</v>
      </c>
      <c r="G13" s="6">
        <f t="shared" si="3"/>
        <v>0</v>
      </c>
      <c r="H13" s="6">
        <f t="shared" si="4"/>
        <v>911</v>
      </c>
      <c r="I13" s="6">
        <f t="shared" si="4"/>
        <v>219</v>
      </c>
      <c r="J13" s="6">
        <f t="shared" si="5"/>
        <v>1130</v>
      </c>
    </row>
    <row r="14" spans="1:10" ht="12.75">
      <c r="A14" s="7" t="s">
        <v>21</v>
      </c>
      <c r="B14" s="6">
        <v>1</v>
      </c>
      <c r="C14" s="6">
        <f t="shared" si="0"/>
        <v>303.57</v>
      </c>
      <c r="D14" s="6">
        <f t="shared" si="1"/>
        <v>73.13</v>
      </c>
      <c r="E14" s="6">
        <v>1</v>
      </c>
      <c r="F14" s="6">
        <f t="shared" si="2"/>
        <v>151.77</v>
      </c>
      <c r="G14" s="6">
        <f t="shared" si="3"/>
        <v>36.56</v>
      </c>
      <c r="H14" s="6">
        <f t="shared" si="4"/>
        <v>455</v>
      </c>
      <c r="I14" s="6">
        <f t="shared" si="4"/>
        <v>110</v>
      </c>
      <c r="J14" s="6">
        <f t="shared" si="5"/>
        <v>565</v>
      </c>
    </row>
    <row r="15" spans="1:10" ht="12.75">
      <c r="A15" s="7" t="s">
        <v>22</v>
      </c>
      <c r="B15" s="6">
        <v>2</v>
      </c>
      <c r="C15" s="6">
        <f t="shared" si="0"/>
        <v>607.14</v>
      </c>
      <c r="D15" s="6">
        <f t="shared" si="1"/>
        <v>146.26</v>
      </c>
      <c r="E15" s="6"/>
      <c r="F15" s="6">
        <f t="shared" si="2"/>
        <v>0</v>
      </c>
      <c r="G15" s="6">
        <f t="shared" si="3"/>
        <v>0</v>
      </c>
      <c r="H15" s="6">
        <f t="shared" si="4"/>
        <v>607</v>
      </c>
      <c r="I15" s="6">
        <f t="shared" si="4"/>
        <v>146</v>
      </c>
      <c r="J15" s="6">
        <f t="shared" si="5"/>
        <v>753</v>
      </c>
    </row>
    <row r="16" spans="1:10" ht="12.75">
      <c r="A16" s="7" t="s">
        <v>23</v>
      </c>
      <c r="B16" s="6">
        <v>3</v>
      </c>
      <c r="C16" s="6">
        <f t="shared" si="0"/>
        <v>910.71</v>
      </c>
      <c r="D16" s="6">
        <f t="shared" si="1"/>
        <v>219.39</v>
      </c>
      <c r="E16" s="6">
        <v>1</v>
      </c>
      <c r="F16" s="6">
        <f t="shared" si="2"/>
        <v>151.77</v>
      </c>
      <c r="G16" s="6">
        <f t="shared" si="3"/>
        <v>36.56</v>
      </c>
      <c r="H16" s="6">
        <f t="shared" si="4"/>
        <v>1062</v>
      </c>
      <c r="I16" s="6">
        <f t="shared" si="4"/>
        <v>256</v>
      </c>
      <c r="J16" s="6">
        <f t="shared" si="5"/>
        <v>1318</v>
      </c>
    </row>
    <row r="17" spans="1:10" ht="12.75">
      <c r="A17" s="8" t="s">
        <v>24</v>
      </c>
      <c r="B17" s="9"/>
      <c r="C17" s="6">
        <f t="shared" si="0"/>
        <v>0</v>
      </c>
      <c r="D17" s="6">
        <f t="shared" si="1"/>
        <v>0</v>
      </c>
      <c r="E17" s="9"/>
      <c r="F17" s="6">
        <f t="shared" si="2"/>
        <v>0</v>
      </c>
      <c r="G17" s="6">
        <f t="shared" si="3"/>
        <v>0</v>
      </c>
      <c r="H17" s="6">
        <f t="shared" si="4"/>
        <v>0</v>
      </c>
      <c r="I17" s="6">
        <f t="shared" si="4"/>
        <v>0</v>
      </c>
      <c r="J17" s="6">
        <f t="shared" si="5"/>
        <v>0</v>
      </c>
    </row>
    <row r="18" spans="1:10" ht="12.75">
      <c r="A18" s="10" t="s">
        <v>25</v>
      </c>
      <c r="B18" s="6">
        <f aca="true" t="shared" si="6" ref="B18:J18">SUM(B3:B17)</f>
        <v>23</v>
      </c>
      <c r="C18" s="6">
        <f t="shared" si="6"/>
        <v>6982.110000000001</v>
      </c>
      <c r="D18" s="6">
        <f t="shared" si="6"/>
        <v>1681.9900000000002</v>
      </c>
      <c r="E18" s="6">
        <f t="shared" si="6"/>
        <v>9</v>
      </c>
      <c r="F18" s="6">
        <f t="shared" si="6"/>
        <v>1365.93</v>
      </c>
      <c r="G18" s="6">
        <f t="shared" si="6"/>
        <v>329.04</v>
      </c>
      <c r="H18" s="6">
        <f t="shared" si="6"/>
        <v>8348</v>
      </c>
      <c r="I18" s="6">
        <f t="shared" si="6"/>
        <v>2011</v>
      </c>
      <c r="J18" s="6">
        <f t="shared" si="6"/>
        <v>10359</v>
      </c>
    </row>
    <row r="25" ht="12.75">
      <c r="A25" t="s">
        <v>0</v>
      </c>
    </row>
    <row r="26" spans="1:10" ht="12.75">
      <c r="A26" t="s">
        <v>1</v>
      </c>
      <c r="B26" t="s">
        <v>2</v>
      </c>
      <c r="C26" t="s">
        <v>3</v>
      </c>
      <c r="D26" t="s">
        <v>4</v>
      </c>
      <c r="E26" t="s">
        <v>2</v>
      </c>
      <c r="F26" t="s">
        <v>5</v>
      </c>
      <c r="G26" t="s">
        <v>6</v>
      </c>
      <c r="H26" t="s">
        <v>7</v>
      </c>
      <c r="I26" t="s">
        <v>8</v>
      </c>
      <c r="J26" t="s">
        <v>9</v>
      </c>
    </row>
    <row r="27" spans="1:10" ht="12.75">
      <c r="A27" t="s">
        <v>10</v>
      </c>
      <c r="B27">
        <v>6</v>
      </c>
      <c r="C27">
        <v>1821.42</v>
      </c>
      <c r="D27">
        <v>438.78</v>
      </c>
      <c r="E27">
        <v>4</v>
      </c>
      <c r="F27">
        <v>607.08</v>
      </c>
      <c r="G27">
        <v>146.24</v>
      </c>
      <c r="H27">
        <v>2430</v>
      </c>
      <c r="I27">
        <v>585</v>
      </c>
      <c r="J27">
        <v>3015</v>
      </c>
    </row>
    <row r="28" spans="1:10" ht="12.75">
      <c r="A28" t="s">
        <v>11</v>
      </c>
      <c r="C28">
        <v>0</v>
      </c>
      <c r="D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12</v>
      </c>
      <c r="B29">
        <v>1</v>
      </c>
      <c r="C29">
        <v>303.57</v>
      </c>
      <c r="D29">
        <v>73.13</v>
      </c>
      <c r="E29">
        <v>1</v>
      </c>
      <c r="F29">
        <v>151.77</v>
      </c>
      <c r="G29">
        <v>36.56</v>
      </c>
      <c r="H29">
        <v>455</v>
      </c>
      <c r="I29">
        <v>110</v>
      </c>
      <c r="J29">
        <v>565</v>
      </c>
    </row>
    <row r="30" spans="1:10" ht="12.75">
      <c r="A30" t="s">
        <v>13</v>
      </c>
      <c r="B30">
        <v>1</v>
      </c>
      <c r="C30">
        <v>303.57</v>
      </c>
      <c r="D30">
        <v>73.13</v>
      </c>
      <c r="F30">
        <v>0</v>
      </c>
      <c r="G30">
        <v>0</v>
      </c>
      <c r="H30">
        <v>304</v>
      </c>
      <c r="I30">
        <v>73</v>
      </c>
      <c r="J30">
        <v>377</v>
      </c>
    </row>
    <row r="31" spans="1:10" ht="12.75">
      <c r="A31" t="s">
        <v>14</v>
      </c>
      <c r="B31">
        <v>1</v>
      </c>
      <c r="C31">
        <v>303.57</v>
      </c>
      <c r="D31">
        <v>73.13</v>
      </c>
      <c r="E31">
        <v>1</v>
      </c>
      <c r="F31">
        <v>151.77</v>
      </c>
      <c r="G31">
        <v>36.56</v>
      </c>
      <c r="H31">
        <v>455</v>
      </c>
      <c r="I31">
        <v>110</v>
      </c>
      <c r="J31">
        <v>565</v>
      </c>
    </row>
    <row r="32" spans="1:10" ht="12.75">
      <c r="A32" t="s">
        <v>15</v>
      </c>
      <c r="B32">
        <v>3</v>
      </c>
      <c r="C32">
        <v>910.71</v>
      </c>
      <c r="D32">
        <v>219.39</v>
      </c>
      <c r="E32">
        <v>1</v>
      </c>
      <c r="F32">
        <v>151.77</v>
      </c>
      <c r="G32">
        <v>36.56</v>
      </c>
      <c r="H32">
        <v>1062</v>
      </c>
      <c r="I32">
        <v>256</v>
      </c>
      <c r="J32">
        <v>1318</v>
      </c>
    </row>
    <row r="33" spans="1:10" ht="12.75">
      <c r="A33" t="s">
        <v>16</v>
      </c>
      <c r="C33">
        <v>0</v>
      </c>
      <c r="D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17</v>
      </c>
      <c r="C34">
        <v>0</v>
      </c>
      <c r="D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18</v>
      </c>
      <c r="B35">
        <v>2</v>
      </c>
      <c r="C35">
        <v>607.14</v>
      </c>
      <c r="D35">
        <v>146.26</v>
      </c>
      <c r="F35">
        <v>0</v>
      </c>
      <c r="G35">
        <v>0</v>
      </c>
      <c r="H35">
        <v>607</v>
      </c>
      <c r="I35">
        <v>146</v>
      </c>
      <c r="J35">
        <v>753</v>
      </c>
    </row>
    <row r="36" spans="1:10" ht="12.75">
      <c r="A36" t="s">
        <v>19</v>
      </c>
      <c r="C36">
        <v>0</v>
      </c>
      <c r="D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20</v>
      </c>
      <c r="B37">
        <v>3</v>
      </c>
      <c r="C37">
        <v>910.71</v>
      </c>
      <c r="D37">
        <v>219.39</v>
      </c>
      <c r="F37">
        <v>0</v>
      </c>
      <c r="G37">
        <v>0</v>
      </c>
      <c r="H37">
        <v>911</v>
      </c>
      <c r="I37">
        <v>219</v>
      </c>
      <c r="J37">
        <v>1130</v>
      </c>
    </row>
    <row r="38" spans="1:10" ht="12.75">
      <c r="A38" t="s">
        <v>21</v>
      </c>
      <c r="B38">
        <v>1</v>
      </c>
      <c r="C38">
        <v>303.57</v>
      </c>
      <c r="D38">
        <v>73.13</v>
      </c>
      <c r="E38">
        <v>1</v>
      </c>
      <c r="F38">
        <v>151.77</v>
      </c>
      <c r="G38">
        <v>36.56</v>
      </c>
      <c r="H38">
        <v>455</v>
      </c>
      <c r="I38">
        <v>110</v>
      </c>
      <c r="J38">
        <v>565</v>
      </c>
    </row>
    <row r="39" spans="1:10" ht="12.75">
      <c r="A39" t="s">
        <v>22</v>
      </c>
      <c r="B39">
        <v>2</v>
      </c>
      <c r="C39">
        <v>607.14</v>
      </c>
      <c r="D39">
        <v>146.26</v>
      </c>
      <c r="F39">
        <v>0</v>
      </c>
      <c r="G39">
        <v>0</v>
      </c>
      <c r="H39">
        <v>607</v>
      </c>
      <c r="I39">
        <v>146</v>
      </c>
      <c r="J39">
        <v>753</v>
      </c>
    </row>
    <row r="40" spans="1:10" ht="12.75">
      <c r="A40" t="s">
        <v>23</v>
      </c>
      <c r="B40">
        <v>3</v>
      </c>
      <c r="C40">
        <v>910.71</v>
      </c>
      <c r="D40">
        <v>219.39</v>
      </c>
      <c r="E40">
        <v>1</v>
      </c>
      <c r="F40">
        <v>151.77</v>
      </c>
      <c r="G40">
        <v>36.56</v>
      </c>
      <c r="H40">
        <v>1062</v>
      </c>
      <c r="I40">
        <v>256</v>
      </c>
      <c r="J40">
        <v>1318</v>
      </c>
    </row>
    <row r="41" spans="1:10" ht="12.75">
      <c r="A41" t="s">
        <v>24</v>
      </c>
      <c r="C41">
        <v>0</v>
      </c>
      <c r="D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25</v>
      </c>
      <c r="B42">
        <v>23</v>
      </c>
      <c r="C42">
        <v>6982.11</v>
      </c>
      <c r="D42">
        <v>1681.99</v>
      </c>
      <c r="E42">
        <v>9</v>
      </c>
      <c r="F42">
        <v>1365.93</v>
      </c>
      <c r="G42">
        <v>329.04</v>
      </c>
      <c r="H42">
        <v>8348</v>
      </c>
      <c r="I42">
        <v>2011</v>
      </c>
      <c r="J42">
        <v>10359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53.8515625" style="0" customWidth="1"/>
    <col min="3" max="3" width="18.57421875" style="0" customWidth="1"/>
    <col min="4" max="4" width="10.57421875" style="0" customWidth="1"/>
    <col min="5" max="5" width="14.28125" style="0" customWidth="1"/>
    <col min="7" max="7" width="27.00390625" style="0" customWidth="1"/>
  </cols>
  <sheetData>
    <row r="2" spans="2:6" ht="27" customHeight="1">
      <c r="B2" s="25" t="s">
        <v>26</v>
      </c>
      <c r="C2" s="25"/>
      <c r="D2" s="25"/>
      <c r="E2" s="25"/>
      <c r="F2" s="25"/>
    </row>
    <row r="5" spans="1:7" ht="12.75">
      <c r="A5" s="6"/>
      <c r="B5" s="11" t="s">
        <v>27</v>
      </c>
      <c r="C5" s="11" t="s">
        <v>28</v>
      </c>
      <c r="D5" s="2" t="s">
        <v>29</v>
      </c>
      <c r="E5" s="2" t="s">
        <v>30</v>
      </c>
      <c r="F5" s="2" t="s">
        <v>25</v>
      </c>
      <c r="G5" s="12" t="s">
        <v>31</v>
      </c>
    </row>
    <row r="6" spans="1:7" ht="12.75">
      <c r="A6" s="13">
        <v>1</v>
      </c>
      <c r="B6" s="14" t="s">
        <v>32</v>
      </c>
      <c r="C6" s="15" t="s">
        <v>33</v>
      </c>
      <c r="D6" s="6">
        <v>303.57</v>
      </c>
      <c r="E6" s="6">
        <v>73.13</v>
      </c>
      <c r="F6" s="6">
        <f aca="true" t="shared" si="0" ref="F6:F13">D6+E6</f>
        <v>376.7</v>
      </c>
      <c r="G6" s="6" t="s">
        <v>34</v>
      </c>
    </row>
    <row r="7" spans="1:7" ht="12.75">
      <c r="A7" s="14">
        <v>2</v>
      </c>
      <c r="B7" s="14" t="s">
        <v>35</v>
      </c>
      <c r="C7" s="15" t="s">
        <v>36</v>
      </c>
      <c r="D7" s="6">
        <v>303.57</v>
      </c>
      <c r="E7" s="6">
        <v>73.13</v>
      </c>
      <c r="F7" s="6">
        <f t="shared" si="0"/>
        <v>376.7</v>
      </c>
      <c r="G7" s="6" t="s">
        <v>37</v>
      </c>
    </row>
    <row r="8" spans="1:7" ht="12.75">
      <c r="A8" s="13">
        <v>3</v>
      </c>
      <c r="B8" s="14" t="s">
        <v>38</v>
      </c>
      <c r="C8" s="15" t="s">
        <v>39</v>
      </c>
      <c r="D8" s="6">
        <v>303.57</v>
      </c>
      <c r="E8" s="6">
        <v>73.13</v>
      </c>
      <c r="F8" s="6">
        <f t="shared" si="0"/>
        <v>376.7</v>
      </c>
      <c r="G8" s="6" t="s">
        <v>40</v>
      </c>
    </row>
    <row r="9" spans="1:7" ht="12.75">
      <c r="A9" s="14">
        <v>4</v>
      </c>
      <c r="B9" s="14" t="s">
        <v>41</v>
      </c>
      <c r="C9" s="15" t="s">
        <v>42</v>
      </c>
      <c r="D9" s="6">
        <v>303.57</v>
      </c>
      <c r="E9" s="6">
        <v>73.13</v>
      </c>
      <c r="F9" s="6">
        <f t="shared" si="0"/>
        <v>376.7</v>
      </c>
      <c r="G9" s="6" t="s">
        <v>43</v>
      </c>
    </row>
    <row r="10" spans="1:7" ht="12.75">
      <c r="A10" s="13">
        <v>5</v>
      </c>
      <c r="B10" s="14" t="s">
        <v>44</v>
      </c>
      <c r="C10" s="15" t="s">
        <v>45</v>
      </c>
      <c r="D10" s="6">
        <v>303.57</v>
      </c>
      <c r="E10" s="6">
        <v>73.13</v>
      </c>
      <c r="F10" s="6">
        <f t="shared" si="0"/>
        <v>376.7</v>
      </c>
      <c r="G10" s="6" t="s">
        <v>43</v>
      </c>
    </row>
    <row r="11" spans="1:7" ht="12.75">
      <c r="A11" s="14">
        <v>6</v>
      </c>
      <c r="B11" s="14" t="s">
        <v>46</v>
      </c>
      <c r="C11" s="15" t="s">
        <v>47</v>
      </c>
      <c r="D11" s="6">
        <v>303.57</v>
      </c>
      <c r="E11" s="6">
        <v>73.13</v>
      </c>
      <c r="F11" s="6">
        <f t="shared" si="0"/>
        <v>376.7</v>
      </c>
      <c r="G11" s="6" t="s">
        <v>43</v>
      </c>
    </row>
    <row r="12" spans="1:7" ht="12.75">
      <c r="A12" s="13">
        <v>7</v>
      </c>
      <c r="B12" s="14" t="s">
        <v>48</v>
      </c>
      <c r="C12" s="15" t="s">
        <v>49</v>
      </c>
      <c r="D12" s="6">
        <v>303.57</v>
      </c>
      <c r="E12" s="6">
        <v>73.13</v>
      </c>
      <c r="F12" s="6">
        <f t="shared" si="0"/>
        <v>376.7</v>
      </c>
      <c r="G12" s="6" t="s">
        <v>50</v>
      </c>
    </row>
    <row r="13" spans="1:7" ht="12.75">
      <c r="A13" s="14">
        <v>8</v>
      </c>
      <c r="B13" s="14" t="s">
        <v>51</v>
      </c>
      <c r="C13" s="15" t="s">
        <v>45</v>
      </c>
      <c r="D13" s="6">
        <v>303.57</v>
      </c>
      <c r="E13" s="6">
        <v>73.13</v>
      </c>
      <c r="F13" s="6">
        <f t="shared" si="0"/>
        <v>376.7</v>
      </c>
      <c r="G13" s="6" t="s">
        <v>50</v>
      </c>
    </row>
    <row r="14" spans="1:7" ht="12.75">
      <c r="A14" s="13">
        <v>9</v>
      </c>
      <c r="B14" s="14" t="s">
        <v>52</v>
      </c>
      <c r="C14" s="15" t="s">
        <v>53</v>
      </c>
      <c r="D14" s="6">
        <v>303.57</v>
      </c>
      <c r="E14" s="6">
        <v>73.13</v>
      </c>
      <c r="F14" s="6">
        <f aca="true" t="shared" si="1" ref="F14:F28">D14+E14</f>
        <v>376.7</v>
      </c>
      <c r="G14" s="6" t="s">
        <v>54</v>
      </c>
    </row>
    <row r="15" spans="1:7" ht="12.75">
      <c r="A15" s="14">
        <v>10</v>
      </c>
      <c r="B15" s="14" t="s">
        <v>55</v>
      </c>
      <c r="C15" s="15" t="s">
        <v>56</v>
      </c>
      <c r="D15" s="6">
        <v>303.57</v>
      </c>
      <c r="E15" s="6">
        <v>73.13</v>
      </c>
      <c r="F15" s="6">
        <f t="shared" si="1"/>
        <v>376.7</v>
      </c>
      <c r="G15" s="6" t="s">
        <v>54</v>
      </c>
    </row>
    <row r="16" spans="1:7" ht="12.75">
      <c r="A16" s="13">
        <v>11</v>
      </c>
      <c r="B16" s="14" t="s">
        <v>57</v>
      </c>
      <c r="C16" s="15" t="s">
        <v>58</v>
      </c>
      <c r="D16" s="6">
        <v>303.57</v>
      </c>
      <c r="E16" s="6">
        <v>73.13</v>
      </c>
      <c r="F16" s="6">
        <f>D16+E16</f>
        <v>376.7</v>
      </c>
      <c r="G16" s="6" t="s">
        <v>54</v>
      </c>
    </row>
    <row r="17" spans="1:7" ht="12.75">
      <c r="A17" s="14">
        <v>12</v>
      </c>
      <c r="B17" s="14" t="s">
        <v>59</v>
      </c>
      <c r="C17" s="15" t="s">
        <v>60</v>
      </c>
      <c r="D17" s="6">
        <v>303.57</v>
      </c>
      <c r="E17" s="6">
        <v>73.13</v>
      </c>
      <c r="F17" s="6">
        <f>D17+E17</f>
        <v>376.7</v>
      </c>
      <c r="G17" s="6" t="s">
        <v>54</v>
      </c>
    </row>
    <row r="18" spans="1:7" ht="12.75">
      <c r="A18" s="13">
        <v>13</v>
      </c>
      <c r="B18" s="14" t="s">
        <v>61</v>
      </c>
      <c r="C18" s="15" t="s">
        <v>62</v>
      </c>
      <c r="D18" s="6">
        <v>303.57</v>
      </c>
      <c r="E18" s="6">
        <v>73.13</v>
      </c>
      <c r="F18" s="6">
        <f>D18+E18</f>
        <v>376.7</v>
      </c>
      <c r="G18" s="6" t="s">
        <v>54</v>
      </c>
    </row>
    <row r="19" spans="1:7" ht="12.75">
      <c r="A19" s="14">
        <v>14</v>
      </c>
      <c r="B19" s="14" t="s">
        <v>63</v>
      </c>
      <c r="C19" s="15" t="s">
        <v>62</v>
      </c>
      <c r="D19" s="6">
        <v>303.57</v>
      </c>
      <c r="E19" s="6">
        <v>73.13</v>
      </c>
      <c r="F19" s="6">
        <f>D19+E19</f>
        <v>376.7</v>
      </c>
      <c r="G19" s="6" t="s">
        <v>54</v>
      </c>
    </row>
    <row r="20" spans="1:7" ht="12.75">
      <c r="A20" s="13">
        <v>15</v>
      </c>
      <c r="B20" s="14" t="s">
        <v>64</v>
      </c>
      <c r="C20" s="15" t="s">
        <v>65</v>
      </c>
      <c r="D20" s="6">
        <v>303.57</v>
      </c>
      <c r="E20" s="6">
        <v>73.13</v>
      </c>
      <c r="F20" s="6">
        <f t="shared" si="1"/>
        <v>376.7</v>
      </c>
      <c r="G20" s="6" t="s">
        <v>66</v>
      </c>
    </row>
    <row r="21" spans="1:7" ht="12.75">
      <c r="A21" s="14">
        <v>16</v>
      </c>
      <c r="B21" s="14" t="s">
        <v>67</v>
      </c>
      <c r="C21" s="15" t="s">
        <v>68</v>
      </c>
      <c r="D21" s="6">
        <v>303.57</v>
      </c>
      <c r="E21" s="6">
        <v>73.13</v>
      </c>
      <c r="F21" s="6">
        <f>D21+E21</f>
        <v>376.7</v>
      </c>
      <c r="G21" s="6" t="s">
        <v>66</v>
      </c>
    </row>
    <row r="22" spans="1:7" ht="12.75">
      <c r="A22" s="13">
        <v>17</v>
      </c>
      <c r="B22" s="14" t="s">
        <v>69</v>
      </c>
      <c r="C22" s="15" t="s">
        <v>70</v>
      </c>
      <c r="D22" s="6">
        <v>303.57</v>
      </c>
      <c r="E22" s="6">
        <v>73.13</v>
      </c>
      <c r="F22" s="6">
        <f>D22+E22</f>
        <v>376.7</v>
      </c>
      <c r="G22" s="6" t="s">
        <v>66</v>
      </c>
    </row>
    <row r="23" spans="1:7" ht="12.75">
      <c r="A23" s="14">
        <v>18</v>
      </c>
      <c r="B23" s="14" t="s">
        <v>71</v>
      </c>
      <c r="C23" s="15" t="s">
        <v>72</v>
      </c>
      <c r="D23" s="6">
        <v>303.57</v>
      </c>
      <c r="E23" s="6">
        <v>73.13</v>
      </c>
      <c r="F23" s="6">
        <f>D23+E23</f>
        <v>376.7</v>
      </c>
      <c r="G23" s="6" t="s">
        <v>73</v>
      </c>
    </row>
    <row r="24" spans="1:7" ht="12.75">
      <c r="A24" s="13">
        <v>19</v>
      </c>
      <c r="B24" s="14" t="s">
        <v>74</v>
      </c>
      <c r="C24" s="15" t="s">
        <v>53</v>
      </c>
      <c r="D24" s="6">
        <v>303.57</v>
      </c>
      <c r="E24" s="6">
        <v>73.13</v>
      </c>
      <c r="F24" s="6">
        <f t="shared" si="1"/>
        <v>376.7</v>
      </c>
      <c r="G24" s="6" t="s">
        <v>75</v>
      </c>
    </row>
    <row r="25" spans="1:7" ht="12.75">
      <c r="A25" s="14">
        <v>20</v>
      </c>
      <c r="B25" s="14" t="s">
        <v>76</v>
      </c>
      <c r="C25" s="15" t="s">
        <v>33</v>
      </c>
      <c r="D25" s="6">
        <v>303.57</v>
      </c>
      <c r="E25" s="6">
        <v>73.13</v>
      </c>
      <c r="F25" s="6">
        <f t="shared" si="1"/>
        <v>376.7</v>
      </c>
      <c r="G25" s="6" t="s">
        <v>75</v>
      </c>
    </row>
    <row r="26" spans="1:7" ht="12.75">
      <c r="A26" s="13">
        <v>21</v>
      </c>
      <c r="B26" s="14" t="s">
        <v>77</v>
      </c>
      <c r="C26" s="15" t="s">
        <v>78</v>
      </c>
      <c r="D26" s="6">
        <v>303.57</v>
      </c>
      <c r="E26" s="6">
        <v>73.13</v>
      </c>
      <c r="F26" s="6">
        <f t="shared" si="1"/>
        <v>376.7</v>
      </c>
      <c r="G26" s="6" t="s">
        <v>79</v>
      </c>
    </row>
    <row r="27" spans="1:7" ht="12.75">
      <c r="A27" s="14">
        <v>22</v>
      </c>
      <c r="B27" s="14" t="s">
        <v>80</v>
      </c>
      <c r="C27" s="15" t="s">
        <v>81</v>
      </c>
      <c r="D27" s="6">
        <v>303.57</v>
      </c>
      <c r="E27" s="6">
        <v>73.13</v>
      </c>
      <c r="F27" s="6">
        <f t="shared" si="1"/>
        <v>376.7</v>
      </c>
      <c r="G27" s="6" t="s">
        <v>79</v>
      </c>
    </row>
    <row r="28" spans="1:7" ht="12.75">
      <c r="A28" s="14">
        <v>23</v>
      </c>
      <c r="B28" s="14" t="s">
        <v>82</v>
      </c>
      <c r="C28" s="15" t="s">
        <v>83</v>
      </c>
      <c r="D28" s="6">
        <v>303.57</v>
      </c>
      <c r="E28" s="6">
        <v>73.13</v>
      </c>
      <c r="F28" s="6">
        <f t="shared" si="1"/>
        <v>376.7</v>
      </c>
      <c r="G28" s="6" t="s">
        <v>79</v>
      </c>
    </row>
    <row r="29" spans="1:7" ht="12.75">
      <c r="A29" s="6"/>
      <c r="B29" s="16" t="s">
        <v>25</v>
      </c>
      <c r="C29" s="7"/>
      <c r="D29" s="6">
        <f>SUM(D6:D28)</f>
        <v>6982.109999999998</v>
      </c>
      <c r="E29" s="6">
        <f>SUM(E6:E28)</f>
        <v>1681.9900000000007</v>
      </c>
      <c r="F29" s="6">
        <f>SUM(F6:F28)</f>
        <v>8664.099999999999</v>
      </c>
      <c r="G29" s="6"/>
    </row>
    <row r="33" spans="1:7" ht="12.75">
      <c r="A33" s="6"/>
      <c r="B33" s="11" t="s">
        <v>27</v>
      </c>
      <c r="C33" s="11" t="s">
        <v>28</v>
      </c>
      <c r="D33" s="2" t="s">
        <v>29</v>
      </c>
      <c r="E33" s="2" t="s">
        <v>30</v>
      </c>
      <c r="F33" s="2" t="s">
        <v>25</v>
      </c>
      <c r="G33" s="12" t="s">
        <v>31</v>
      </c>
    </row>
    <row r="34" spans="1:7" ht="12.75">
      <c r="A34" s="17">
        <v>1</v>
      </c>
      <c r="B34" s="18" t="s">
        <v>84</v>
      </c>
      <c r="C34" s="6" t="s">
        <v>85</v>
      </c>
      <c r="D34" s="6">
        <v>151.77</v>
      </c>
      <c r="E34" s="6">
        <v>36.55</v>
      </c>
      <c r="F34" s="6">
        <f aca="true" t="shared" si="2" ref="F34:F42">SUM(D34:E34)</f>
        <v>188.32</v>
      </c>
      <c r="G34" s="6" t="s">
        <v>34</v>
      </c>
    </row>
    <row r="35" spans="1:7" ht="12.75">
      <c r="A35" s="17">
        <v>2</v>
      </c>
      <c r="B35" s="18" t="s">
        <v>86</v>
      </c>
      <c r="C35" s="6" t="s">
        <v>87</v>
      </c>
      <c r="D35" s="6">
        <v>151.77</v>
      </c>
      <c r="E35" s="6">
        <v>36.56</v>
      </c>
      <c r="F35" s="6">
        <f>SUM(D35:E35)</f>
        <v>188.33</v>
      </c>
      <c r="G35" s="6" t="s">
        <v>40</v>
      </c>
    </row>
    <row r="36" spans="1:7" ht="12.75">
      <c r="A36" s="17">
        <v>3</v>
      </c>
      <c r="B36" s="18" t="s">
        <v>88</v>
      </c>
      <c r="C36" s="6" t="s">
        <v>89</v>
      </c>
      <c r="D36" s="6">
        <v>151.77</v>
      </c>
      <c r="E36" s="6">
        <v>36.56</v>
      </c>
      <c r="F36" s="6">
        <f>SUM(D36:E36)</f>
        <v>188.33</v>
      </c>
      <c r="G36" s="6" t="s">
        <v>43</v>
      </c>
    </row>
    <row r="37" spans="1:7" ht="12.75">
      <c r="A37" s="17">
        <v>4</v>
      </c>
      <c r="B37" s="18" t="s">
        <v>90</v>
      </c>
      <c r="C37" s="6" t="s">
        <v>91</v>
      </c>
      <c r="D37" s="6">
        <v>151.77</v>
      </c>
      <c r="E37" s="6">
        <v>36.55</v>
      </c>
      <c r="F37" s="6">
        <f t="shared" si="2"/>
        <v>188.32</v>
      </c>
      <c r="G37" s="6" t="s">
        <v>54</v>
      </c>
    </row>
    <row r="38" spans="1:7" ht="12.75">
      <c r="A38" s="17">
        <v>5</v>
      </c>
      <c r="B38" s="18" t="s">
        <v>92</v>
      </c>
      <c r="C38" s="6" t="s">
        <v>93</v>
      </c>
      <c r="D38" s="6">
        <v>151.77</v>
      </c>
      <c r="E38" s="6">
        <v>36.55</v>
      </c>
      <c r="F38" s="6">
        <f t="shared" si="2"/>
        <v>188.32</v>
      </c>
      <c r="G38" s="6" t="s">
        <v>54</v>
      </c>
    </row>
    <row r="39" spans="1:7" ht="12.75">
      <c r="A39" s="17">
        <v>6</v>
      </c>
      <c r="B39" s="18" t="s">
        <v>94</v>
      </c>
      <c r="C39" s="6" t="s">
        <v>93</v>
      </c>
      <c r="D39" s="6">
        <v>151.77</v>
      </c>
      <c r="E39" s="6">
        <v>36.55</v>
      </c>
      <c r="F39" s="6">
        <f t="shared" si="2"/>
        <v>188.32</v>
      </c>
      <c r="G39" s="6" t="s">
        <v>54</v>
      </c>
    </row>
    <row r="40" spans="1:7" ht="12.75">
      <c r="A40" s="17">
        <v>7</v>
      </c>
      <c r="B40" s="18" t="s">
        <v>95</v>
      </c>
      <c r="C40" s="6" t="s">
        <v>93</v>
      </c>
      <c r="D40" s="6">
        <v>151.77</v>
      </c>
      <c r="E40" s="6">
        <v>36.55</v>
      </c>
      <c r="F40" s="6">
        <f t="shared" si="2"/>
        <v>188.32</v>
      </c>
      <c r="G40" s="6" t="s">
        <v>54</v>
      </c>
    </row>
    <row r="41" spans="1:7" ht="12.75">
      <c r="A41" s="17">
        <v>8</v>
      </c>
      <c r="B41" s="18" t="s">
        <v>96</v>
      </c>
      <c r="C41" s="6" t="s">
        <v>97</v>
      </c>
      <c r="D41" s="6">
        <v>151.77</v>
      </c>
      <c r="E41" s="6">
        <v>36.55</v>
      </c>
      <c r="F41" s="6">
        <f>SUM(D41:E41)</f>
        <v>188.32</v>
      </c>
      <c r="G41" s="6" t="s">
        <v>73</v>
      </c>
    </row>
    <row r="42" spans="1:7" ht="12.75">
      <c r="A42" s="17">
        <v>9</v>
      </c>
      <c r="B42" s="19" t="s">
        <v>98</v>
      </c>
      <c r="C42" s="6" t="s">
        <v>87</v>
      </c>
      <c r="D42" s="6">
        <v>151.77</v>
      </c>
      <c r="E42" s="6">
        <v>36.55</v>
      </c>
      <c r="F42" s="6">
        <f t="shared" si="2"/>
        <v>188.32</v>
      </c>
      <c r="G42" s="6" t="s">
        <v>99</v>
      </c>
    </row>
    <row r="43" spans="1:7" ht="12.75">
      <c r="A43" s="6"/>
      <c r="B43" s="16" t="s">
        <v>25</v>
      </c>
      <c r="C43" s="6"/>
      <c r="D43" s="6">
        <f>SUM(D34:D42)</f>
        <v>1365.93</v>
      </c>
      <c r="E43" s="6">
        <f>SUM(E34:E42)</f>
        <v>328.97</v>
      </c>
      <c r="F43" s="6">
        <f>SUM(F34:F42)</f>
        <v>1694.8999999999996</v>
      </c>
      <c r="G43" s="6"/>
    </row>
    <row r="45" spans="5:6" ht="12.75">
      <c r="E45" t="s">
        <v>9</v>
      </c>
      <c r="F45" s="1">
        <f>F29+F43</f>
        <v>10358.999999999998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4.140625" style="0" customWidth="1"/>
    <col min="5" max="5" width="9.140625" style="0" customWidth="1"/>
    <col min="6" max="6" width="8.00390625" style="0" bestFit="1" customWidth="1"/>
    <col min="7" max="7" width="24.7109375" style="0" bestFit="1" customWidth="1"/>
  </cols>
  <sheetData>
    <row r="1" spans="2:7" ht="15">
      <c r="B1" s="26"/>
      <c r="C1" s="26"/>
      <c r="D1" s="26" t="s">
        <v>101</v>
      </c>
      <c r="E1" s="26"/>
      <c r="F1" s="26"/>
      <c r="G1" s="26"/>
    </row>
    <row r="2" spans="2:7" ht="15">
      <c r="B2" s="26"/>
      <c r="C2" s="26"/>
      <c r="D2" s="26" t="s">
        <v>102</v>
      </c>
      <c r="E2" s="26"/>
      <c r="F2" s="26"/>
      <c r="G2" s="26"/>
    </row>
    <row r="3" spans="2:7" ht="15">
      <c r="B3" s="26"/>
      <c r="C3" s="26"/>
      <c r="D3" s="26" t="s">
        <v>103</v>
      </c>
      <c r="E3" s="26"/>
      <c r="F3" s="26"/>
      <c r="G3" s="26"/>
    </row>
    <row r="4" spans="2:7" ht="15">
      <c r="B4" s="26"/>
      <c r="C4" s="26"/>
      <c r="D4" s="26" t="s">
        <v>104</v>
      </c>
      <c r="E4" s="26"/>
      <c r="F4" s="26"/>
      <c r="G4" s="26"/>
    </row>
    <row r="5" spans="2:7" ht="41.25" customHeight="1">
      <c r="B5" s="27" t="s">
        <v>100</v>
      </c>
      <c r="C5" s="27"/>
      <c r="D5" s="27"/>
      <c r="E5" s="27"/>
      <c r="F5" s="27"/>
      <c r="G5" s="26"/>
    </row>
    <row r="6" spans="2:7" ht="15">
      <c r="B6" s="26"/>
      <c r="C6" s="26"/>
      <c r="D6" s="26"/>
      <c r="E6" s="26"/>
      <c r="F6" s="26"/>
      <c r="G6" s="26"/>
    </row>
    <row r="7" spans="1:7" ht="42.75">
      <c r="A7" s="20"/>
      <c r="B7" s="28" t="s">
        <v>27</v>
      </c>
      <c r="C7" s="28" t="s">
        <v>28</v>
      </c>
      <c r="D7" s="29" t="s">
        <v>105</v>
      </c>
      <c r="E7" s="29" t="s">
        <v>106</v>
      </c>
      <c r="F7" s="29" t="s">
        <v>107</v>
      </c>
      <c r="G7" s="30" t="s">
        <v>31</v>
      </c>
    </row>
    <row r="8" spans="1:7" ht="30">
      <c r="A8" s="21">
        <v>1</v>
      </c>
      <c r="B8" s="31" t="s">
        <v>32</v>
      </c>
      <c r="C8" s="32" t="s">
        <v>33</v>
      </c>
      <c r="D8" s="33">
        <v>75.9</v>
      </c>
      <c r="E8" s="33">
        <f>ROUND(D8*0.2409,1)</f>
        <v>18.3</v>
      </c>
      <c r="F8" s="33">
        <f aca="true" t="shared" si="0" ref="F8:F30">D8+E8</f>
        <v>94.2</v>
      </c>
      <c r="G8" s="34" t="s">
        <v>34</v>
      </c>
    </row>
    <row r="9" spans="1:7" ht="30">
      <c r="A9" s="22">
        <v>2</v>
      </c>
      <c r="B9" s="31" t="s">
        <v>35</v>
      </c>
      <c r="C9" s="32" t="s">
        <v>36</v>
      </c>
      <c r="D9" s="33">
        <v>75.9</v>
      </c>
      <c r="E9" s="33">
        <f aca="true" t="shared" si="1" ref="E9:E30">ROUND(D9*0.2409,1)</f>
        <v>18.3</v>
      </c>
      <c r="F9" s="33">
        <f t="shared" si="0"/>
        <v>94.2</v>
      </c>
      <c r="G9" s="34" t="s">
        <v>37</v>
      </c>
    </row>
    <row r="10" spans="1:7" ht="30">
      <c r="A10" s="21">
        <v>3</v>
      </c>
      <c r="B10" s="31" t="s">
        <v>38</v>
      </c>
      <c r="C10" s="32" t="s">
        <v>39</v>
      </c>
      <c r="D10" s="33">
        <v>75.9</v>
      </c>
      <c r="E10" s="33">
        <f t="shared" si="1"/>
        <v>18.3</v>
      </c>
      <c r="F10" s="33">
        <f t="shared" si="0"/>
        <v>94.2</v>
      </c>
      <c r="G10" s="34" t="s">
        <v>40</v>
      </c>
    </row>
    <row r="11" spans="1:7" ht="30">
      <c r="A11" s="22">
        <v>4</v>
      </c>
      <c r="B11" s="31" t="s">
        <v>41</v>
      </c>
      <c r="C11" s="32" t="s">
        <v>42</v>
      </c>
      <c r="D11" s="33">
        <v>75.9</v>
      </c>
      <c r="E11" s="33">
        <f t="shared" si="1"/>
        <v>18.3</v>
      </c>
      <c r="F11" s="33">
        <f t="shared" si="0"/>
        <v>94.2</v>
      </c>
      <c r="G11" s="34" t="s">
        <v>43</v>
      </c>
    </row>
    <row r="12" spans="1:7" ht="30">
      <c r="A12" s="21">
        <v>5</v>
      </c>
      <c r="B12" s="31" t="s">
        <v>44</v>
      </c>
      <c r="C12" s="32" t="s">
        <v>45</v>
      </c>
      <c r="D12" s="33">
        <v>75.9</v>
      </c>
      <c r="E12" s="33">
        <f t="shared" si="1"/>
        <v>18.3</v>
      </c>
      <c r="F12" s="33">
        <f t="shared" si="0"/>
        <v>94.2</v>
      </c>
      <c r="G12" s="34" t="s">
        <v>43</v>
      </c>
    </row>
    <row r="13" spans="1:7" ht="30">
      <c r="A13" s="22">
        <v>6</v>
      </c>
      <c r="B13" s="31" t="s">
        <v>46</v>
      </c>
      <c r="C13" s="32" t="s">
        <v>47</v>
      </c>
      <c r="D13" s="33">
        <v>75.9</v>
      </c>
      <c r="E13" s="33">
        <f t="shared" si="1"/>
        <v>18.3</v>
      </c>
      <c r="F13" s="33">
        <f t="shared" si="0"/>
        <v>94.2</v>
      </c>
      <c r="G13" s="34" t="s">
        <v>43</v>
      </c>
    </row>
    <row r="14" spans="1:7" ht="30">
      <c r="A14" s="21">
        <v>7</v>
      </c>
      <c r="B14" s="31" t="s">
        <v>48</v>
      </c>
      <c r="C14" s="32" t="s">
        <v>49</v>
      </c>
      <c r="D14" s="33">
        <v>75.9</v>
      </c>
      <c r="E14" s="33">
        <f t="shared" si="1"/>
        <v>18.3</v>
      </c>
      <c r="F14" s="33">
        <f t="shared" si="0"/>
        <v>94.2</v>
      </c>
      <c r="G14" s="34" t="s">
        <v>50</v>
      </c>
    </row>
    <row r="15" spans="1:7" ht="30">
      <c r="A15" s="22">
        <v>8</v>
      </c>
      <c r="B15" s="31" t="s">
        <v>51</v>
      </c>
      <c r="C15" s="32" t="s">
        <v>45</v>
      </c>
      <c r="D15" s="33">
        <v>75.9</v>
      </c>
      <c r="E15" s="33">
        <f t="shared" si="1"/>
        <v>18.3</v>
      </c>
      <c r="F15" s="33">
        <f t="shared" si="0"/>
        <v>94.2</v>
      </c>
      <c r="G15" s="34" t="s">
        <v>50</v>
      </c>
    </row>
    <row r="16" spans="1:7" ht="15">
      <c r="A16" s="21">
        <v>9</v>
      </c>
      <c r="B16" s="31" t="s">
        <v>52</v>
      </c>
      <c r="C16" s="32" t="s">
        <v>53</v>
      </c>
      <c r="D16" s="33">
        <v>75.9</v>
      </c>
      <c r="E16" s="33">
        <f t="shared" si="1"/>
        <v>18.3</v>
      </c>
      <c r="F16" s="33">
        <f t="shared" si="0"/>
        <v>94.2</v>
      </c>
      <c r="G16" s="34" t="s">
        <v>54</v>
      </c>
    </row>
    <row r="17" spans="1:7" ht="30">
      <c r="A17" s="22">
        <v>10</v>
      </c>
      <c r="B17" s="31" t="s">
        <v>55</v>
      </c>
      <c r="C17" s="32" t="s">
        <v>56</v>
      </c>
      <c r="D17" s="33">
        <v>75.9</v>
      </c>
      <c r="E17" s="33">
        <f t="shared" si="1"/>
        <v>18.3</v>
      </c>
      <c r="F17" s="33">
        <f t="shared" si="0"/>
        <v>94.2</v>
      </c>
      <c r="G17" s="34" t="s">
        <v>54</v>
      </c>
    </row>
    <row r="18" spans="1:7" ht="30">
      <c r="A18" s="21">
        <v>11</v>
      </c>
      <c r="B18" s="31" t="s">
        <v>57</v>
      </c>
      <c r="C18" s="32" t="s">
        <v>58</v>
      </c>
      <c r="D18" s="33">
        <v>75.9</v>
      </c>
      <c r="E18" s="33">
        <f t="shared" si="1"/>
        <v>18.3</v>
      </c>
      <c r="F18" s="33">
        <f>D18+E18</f>
        <v>94.2</v>
      </c>
      <c r="G18" s="34" t="s">
        <v>54</v>
      </c>
    </row>
    <row r="19" spans="1:7" ht="30">
      <c r="A19" s="22">
        <v>12</v>
      </c>
      <c r="B19" s="31" t="s">
        <v>59</v>
      </c>
      <c r="C19" s="32" t="s">
        <v>60</v>
      </c>
      <c r="D19" s="33">
        <v>75.9</v>
      </c>
      <c r="E19" s="33">
        <f t="shared" si="1"/>
        <v>18.3</v>
      </c>
      <c r="F19" s="33">
        <f>D19+E19</f>
        <v>94.2</v>
      </c>
      <c r="G19" s="34" t="s">
        <v>54</v>
      </c>
    </row>
    <row r="20" spans="1:7" ht="30">
      <c r="A20" s="21">
        <v>13</v>
      </c>
      <c r="B20" s="31" t="s">
        <v>61</v>
      </c>
      <c r="C20" s="32" t="s">
        <v>62</v>
      </c>
      <c r="D20" s="33">
        <v>75.9</v>
      </c>
      <c r="E20" s="33">
        <f t="shared" si="1"/>
        <v>18.3</v>
      </c>
      <c r="F20" s="33">
        <f>D20+E20</f>
        <v>94.2</v>
      </c>
      <c r="G20" s="34" t="s">
        <v>54</v>
      </c>
    </row>
    <row r="21" spans="1:7" ht="30">
      <c r="A21" s="22">
        <v>14</v>
      </c>
      <c r="B21" s="31" t="s">
        <v>63</v>
      </c>
      <c r="C21" s="32" t="s">
        <v>62</v>
      </c>
      <c r="D21" s="33">
        <v>75.9</v>
      </c>
      <c r="E21" s="33">
        <f t="shared" si="1"/>
        <v>18.3</v>
      </c>
      <c r="F21" s="33">
        <f>D21+E21</f>
        <v>94.2</v>
      </c>
      <c r="G21" s="34" t="s">
        <v>54</v>
      </c>
    </row>
    <row r="22" spans="1:7" ht="30">
      <c r="A22" s="21">
        <v>15</v>
      </c>
      <c r="B22" s="31" t="s">
        <v>64</v>
      </c>
      <c r="C22" s="32" t="s">
        <v>65</v>
      </c>
      <c r="D22" s="33">
        <v>75.9</v>
      </c>
      <c r="E22" s="33">
        <f t="shared" si="1"/>
        <v>18.3</v>
      </c>
      <c r="F22" s="33">
        <f t="shared" si="0"/>
        <v>94.2</v>
      </c>
      <c r="G22" s="34" t="s">
        <v>66</v>
      </c>
    </row>
    <row r="23" spans="1:7" ht="30">
      <c r="A23" s="22">
        <v>16</v>
      </c>
      <c r="B23" s="31" t="s">
        <v>67</v>
      </c>
      <c r="C23" s="32" t="s">
        <v>68</v>
      </c>
      <c r="D23" s="33">
        <v>75.9</v>
      </c>
      <c r="E23" s="33">
        <f t="shared" si="1"/>
        <v>18.3</v>
      </c>
      <c r="F23" s="33">
        <f>D23+E23</f>
        <v>94.2</v>
      </c>
      <c r="G23" s="34" t="s">
        <v>66</v>
      </c>
    </row>
    <row r="24" spans="1:7" ht="30">
      <c r="A24" s="21">
        <v>17</v>
      </c>
      <c r="B24" s="31" t="s">
        <v>69</v>
      </c>
      <c r="C24" s="32" t="s">
        <v>70</v>
      </c>
      <c r="D24" s="33">
        <v>75.9</v>
      </c>
      <c r="E24" s="33">
        <f t="shared" si="1"/>
        <v>18.3</v>
      </c>
      <c r="F24" s="33">
        <f>D24+E24</f>
        <v>94.2</v>
      </c>
      <c r="G24" s="34" t="s">
        <v>66</v>
      </c>
    </row>
    <row r="25" spans="1:7" ht="30">
      <c r="A25" s="22">
        <v>18</v>
      </c>
      <c r="B25" s="31" t="s">
        <v>71</v>
      </c>
      <c r="C25" s="32" t="s">
        <v>72</v>
      </c>
      <c r="D25" s="33">
        <v>75.9</v>
      </c>
      <c r="E25" s="33">
        <f t="shared" si="1"/>
        <v>18.3</v>
      </c>
      <c r="F25" s="33">
        <f>D25+E25</f>
        <v>94.2</v>
      </c>
      <c r="G25" s="34" t="s">
        <v>73</v>
      </c>
    </row>
    <row r="26" spans="1:7" ht="30">
      <c r="A26" s="21">
        <v>19</v>
      </c>
      <c r="B26" s="31" t="s">
        <v>74</v>
      </c>
      <c r="C26" s="32" t="s">
        <v>53</v>
      </c>
      <c r="D26" s="33">
        <v>75.9</v>
      </c>
      <c r="E26" s="33">
        <f t="shared" si="1"/>
        <v>18.3</v>
      </c>
      <c r="F26" s="33">
        <f t="shared" si="0"/>
        <v>94.2</v>
      </c>
      <c r="G26" s="34" t="s">
        <v>75</v>
      </c>
    </row>
    <row r="27" spans="1:7" ht="30">
      <c r="A27" s="22">
        <v>20</v>
      </c>
      <c r="B27" s="31" t="s">
        <v>76</v>
      </c>
      <c r="C27" s="32" t="s">
        <v>33</v>
      </c>
      <c r="D27" s="33">
        <v>75.9</v>
      </c>
      <c r="E27" s="33">
        <f t="shared" si="1"/>
        <v>18.3</v>
      </c>
      <c r="F27" s="33">
        <f t="shared" si="0"/>
        <v>94.2</v>
      </c>
      <c r="G27" s="34" t="s">
        <v>75</v>
      </c>
    </row>
    <row r="28" spans="1:7" ht="30">
      <c r="A28" s="21">
        <v>21</v>
      </c>
      <c r="B28" s="31" t="s">
        <v>77</v>
      </c>
      <c r="C28" s="32" t="s">
        <v>78</v>
      </c>
      <c r="D28" s="33">
        <v>75.9</v>
      </c>
      <c r="E28" s="33">
        <f t="shared" si="1"/>
        <v>18.3</v>
      </c>
      <c r="F28" s="33">
        <f t="shared" si="0"/>
        <v>94.2</v>
      </c>
      <c r="G28" s="34" t="s">
        <v>79</v>
      </c>
    </row>
    <row r="29" spans="1:7" ht="30">
      <c r="A29" s="22">
        <v>22</v>
      </c>
      <c r="B29" s="31" t="s">
        <v>80</v>
      </c>
      <c r="C29" s="32" t="s">
        <v>81</v>
      </c>
      <c r="D29" s="33">
        <v>75.9</v>
      </c>
      <c r="E29" s="33">
        <f t="shared" si="1"/>
        <v>18.3</v>
      </c>
      <c r="F29" s="33">
        <f t="shared" si="0"/>
        <v>94.2</v>
      </c>
      <c r="G29" s="34" t="s">
        <v>79</v>
      </c>
    </row>
    <row r="30" spans="1:7" ht="45">
      <c r="A30" s="22">
        <v>23</v>
      </c>
      <c r="B30" s="31" t="s">
        <v>82</v>
      </c>
      <c r="C30" s="32" t="s">
        <v>83</v>
      </c>
      <c r="D30" s="33">
        <v>75.9</v>
      </c>
      <c r="E30" s="33">
        <f t="shared" si="1"/>
        <v>18.3</v>
      </c>
      <c r="F30" s="33">
        <f t="shared" si="0"/>
        <v>94.2</v>
      </c>
      <c r="G30" s="34" t="s">
        <v>79</v>
      </c>
    </row>
    <row r="31" spans="1:7" ht="15">
      <c r="A31" s="20"/>
      <c r="B31" s="35" t="s">
        <v>25</v>
      </c>
      <c r="C31" s="34"/>
      <c r="D31" s="33">
        <f>SUM(D8:D30)</f>
        <v>1745.7000000000007</v>
      </c>
      <c r="E31" s="33">
        <f>SUM(E8:E30)</f>
        <v>420.90000000000015</v>
      </c>
      <c r="F31" s="33">
        <f>SUM(F8:F30)</f>
        <v>2166.6000000000004</v>
      </c>
      <c r="G31" s="34"/>
    </row>
    <row r="32" spans="1:7" ht="15">
      <c r="A32" s="23"/>
      <c r="B32" s="36"/>
      <c r="C32" s="36"/>
      <c r="D32" s="36"/>
      <c r="E32" s="36"/>
      <c r="F32" s="36"/>
      <c r="G32" s="36"/>
    </row>
    <row r="33" spans="1:7" ht="15">
      <c r="A33" s="23"/>
      <c r="B33" s="36"/>
      <c r="C33" s="36"/>
      <c r="D33" s="36"/>
      <c r="E33" s="36"/>
      <c r="F33" s="36"/>
      <c r="G33" s="36"/>
    </row>
    <row r="34" spans="1:7" ht="15">
      <c r="A34" s="23"/>
      <c r="B34" s="36"/>
      <c r="C34" s="36"/>
      <c r="D34" s="36"/>
      <c r="E34" s="36"/>
      <c r="F34" s="36"/>
      <c r="G34" s="36"/>
    </row>
    <row r="35" spans="1:7" ht="42.75">
      <c r="A35" s="20"/>
      <c r="B35" s="28" t="s">
        <v>27</v>
      </c>
      <c r="C35" s="28" t="s">
        <v>28</v>
      </c>
      <c r="D35" s="29" t="s">
        <v>105</v>
      </c>
      <c r="E35" s="29" t="s">
        <v>106</v>
      </c>
      <c r="F35" s="29" t="s">
        <v>107</v>
      </c>
      <c r="G35" s="30" t="s">
        <v>31</v>
      </c>
    </row>
    <row r="36" spans="1:7" ht="30">
      <c r="A36" s="24">
        <v>1</v>
      </c>
      <c r="B36" s="37" t="s">
        <v>84</v>
      </c>
      <c r="C36" s="34" t="s">
        <v>85</v>
      </c>
      <c r="D36" s="34">
        <v>37.95</v>
      </c>
      <c r="E36" s="33">
        <f>ROUND(D36*0.2409,1)</f>
        <v>9.1</v>
      </c>
      <c r="F36" s="34">
        <f aca="true" t="shared" si="2" ref="F36:F44">SUM(D36:E36)</f>
        <v>47.050000000000004</v>
      </c>
      <c r="G36" s="34" t="s">
        <v>34</v>
      </c>
    </row>
    <row r="37" spans="1:7" ht="45">
      <c r="A37" s="24">
        <v>2</v>
      </c>
      <c r="B37" s="37" t="s">
        <v>86</v>
      </c>
      <c r="C37" s="34" t="s">
        <v>87</v>
      </c>
      <c r="D37" s="34">
        <v>37.95</v>
      </c>
      <c r="E37" s="33">
        <f aca="true" t="shared" si="3" ref="E37:E44">ROUND(D37*0.2409,1)</f>
        <v>9.1</v>
      </c>
      <c r="F37" s="34">
        <f>SUM(D37:E37)</f>
        <v>47.050000000000004</v>
      </c>
      <c r="G37" s="34" t="s">
        <v>40</v>
      </c>
    </row>
    <row r="38" spans="1:7" ht="30">
      <c r="A38" s="24">
        <v>3</v>
      </c>
      <c r="B38" s="37" t="s">
        <v>88</v>
      </c>
      <c r="C38" s="34" t="s">
        <v>89</v>
      </c>
      <c r="D38" s="34">
        <v>37.95</v>
      </c>
      <c r="E38" s="33">
        <f t="shared" si="3"/>
        <v>9.1</v>
      </c>
      <c r="F38" s="34">
        <f>SUM(D38:E38)</f>
        <v>47.050000000000004</v>
      </c>
      <c r="G38" s="34" t="s">
        <v>43</v>
      </c>
    </row>
    <row r="39" spans="1:7" ht="30">
      <c r="A39" s="24">
        <v>4</v>
      </c>
      <c r="B39" s="37" t="s">
        <v>90</v>
      </c>
      <c r="C39" s="34" t="s">
        <v>91</v>
      </c>
      <c r="D39" s="34">
        <v>37.95</v>
      </c>
      <c r="E39" s="33">
        <f t="shared" si="3"/>
        <v>9.1</v>
      </c>
      <c r="F39" s="34">
        <f t="shared" si="2"/>
        <v>47.050000000000004</v>
      </c>
      <c r="G39" s="34" t="s">
        <v>54</v>
      </c>
    </row>
    <row r="40" spans="1:7" ht="30">
      <c r="A40" s="24">
        <v>5</v>
      </c>
      <c r="B40" s="37" t="s">
        <v>92</v>
      </c>
      <c r="C40" s="34" t="s">
        <v>93</v>
      </c>
      <c r="D40" s="34">
        <v>37.95</v>
      </c>
      <c r="E40" s="33">
        <f t="shared" si="3"/>
        <v>9.1</v>
      </c>
      <c r="F40" s="34">
        <f t="shared" si="2"/>
        <v>47.050000000000004</v>
      </c>
      <c r="G40" s="34" t="s">
        <v>54</v>
      </c>
    </row>
    <row r="41" spans="1:7" ht="45">
      <c r="A41" s="24">
        <v>6</v>
      </c>
      <c r="B41" s="37" t="s">
        <v>94</v>
      </c>
      <c r="C41" s="34" t="s">
        <v>93</v>
      </c>
      <c r="D41" s="34">
        <v>37.95</v>
      </c>
      <c r="E41" s="33">
        <f t="shared" si="3"/>
        <v>9.1</v>
      </c>
      <c r="F41" s="34">
        <f t="shared" si="2"/>
        <v>47.050000000000004</v>
      </c>
      <c r="G41" s="34" t="s">
        <v>54</v>
      </c>
    </row>
    <row r="42" spans="1:7" ht="45">
      <c r="A42" s="24">
        <v>7</v>
      </c>
      <c r="B42" s="37" t="s">
        <v>95</v>
      </c>
      <c r="C42" s="34" t="s">
        <v>93</v>
      </c>
      <c r="D42" s="34">
        <v>37.95</v>
      </c>
      <c r="E42" s="33">
        <f t="shared" si="3"/>
        <v>9.1</v>
      </c>
      <c r="F42" s="34">
        <f t="shared" si="2"/>
        <v>47.050000000000004</v>
      </c>
      <c r="G42" s="34" t="s">
        <v>54</v>
      </c>
    </row>
    <row r="43" spans="1:7" ht="30">
      <c r="A43" s="24">
        <v>8</v>
      </c>
      <c r="B43" s="37" t="s">
        <v>96</v>
      </c>
      <c r="C43" s="34" t="s">
        <v>97</v>
      </c>
      <c r="D43" s="34">
        <v>37.95</v>
      </c>
      <c r="E43" s="33">
        <f t="shared" si="3"/>
        <v>9.1</v>
      </c>
      <c r="F43" s="34">
        <f>SUM(D43:E43)</f>
        <v>47.050000000000004</v>
      </c>
      <c r="G43" s="34" t="s">
        <v>73</v>
      </c>
    </row>
    <row r="44" spans="1:7" ht="45">
      <c r="A44" s="24">
        <v>9</v>
      </c>
      <c r="B44" s="38" t="s">
        <v>98</v>
      </c>
      <c r="C44" s="34" t="s">
        <v>87</v>
      </c>
      <c r="D44" s="34">
        <v>37.95</v>
      </c>
      <c r="E44" s="33">
        <f t="shared" si="3"/>
        <v>9.1</v>
      </c>
      <c r="F44" s="34">
        <f t="shared" si="2"/>
        <v>47.050000000000004</v>
      </c>
      <c r="G44" s="34" t="s">
        <v>99</v>
      </c>
    </row>
    <row r="45" spans="1:7" ht="15">
      <c r="A45" s="20"/>
      <c r="B45" s="35" t="s">
        <v>25</v>
      </c>
      <c r="C45" s="34"/>
      <c r="D45" s="34">
        <f>SUM(D36:D44)</f>
        <v>341.54999999999995</v>
      </c>
      <c r="E45" s="33">
        <f>SUM(E36:E44)</f>
        <v>81.89999999999999</v>
      </c>
      <c r="F45" s="34">
        <f>SUM(F36:F44)</f>
        <v>423.45000000000005</v>
      </c>
      <c r="G45" s="34"/>
    </row>
    <row r="46" spans="1:7" ht="15">
      <c r="A46" s="23"/>
      <c r="B46" s="36"/>
      <c r="C46" s="36"/>
      <c r="D46" s="36"/>
      <c r="E46" s="36"/>
      <c r="F46" s="36"/>
      <c r="G46" s="36"/>
    </row>
    <row r="47" spans="2:7" ht="15">
      <c r="B47" s="26"/>
      <c r="C47" s="26"/>
      <c r="D47" s="26"/>
      <c r="E47" s="26" t="s">
        <v>9</v>
      </c>
      <c r="F47" s="39">
        <f>F31+F45</f>
        <v>2590.05</v>
      </c>
      <c r="G47" s="26"/>
    </row>
    <row r="49" spans="2:5" ht="12.75">
      <c r="B49" s="40" t="s">
        <v>108</v>
      </c>
      <c r="E49" s="40" t="s">
        <v>109</v>
      </c>
    </row>
  </sheetData>
  <sheetProtection/>
  <mergeCells count="1">
    <mergeCell ref="B5:F5"/>
  </mergeCells>
  <printOptions/>
  <pageMargins left="1.1811023622047245" right="0.7874015748031497" top="0.7874015748031497" bottom="0.7874015748031497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2013-03-03T09:00:25Z</cp:lastPrinted>
  <dcterms:created xsi:type="dcterms:W3CDTF">2012-11-14T08:42:32Z</dcterms:created>
  <dcterms:modified xsi:type="dcterms:W3CDTF">2013-03-03T09:01:03Z</dcterms:modified>
  <cp:category/>
  <cp:version/>
  <cp:contentType/>
  <cp:contentStatus/>
</cp:coreProperties>
</file>