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1405" windowHeight="9300" activeTab="0"/>
  </bookViews>
  <sheets>
    <sheet name="Lapa2" sheetId="1" r:id="rId1"/>
  </sheets>
  <definedNames/>
  <calcPr fullCalcOnLoad="1"/>
</workbook>
</file>

<file path=xl/sharedStrings.xml><?xml version="1.0" encoding="utf-8"?>
<sst xmlns="http://schemas.openxmlformats.org/spreadsheetml/2006/main" count="157" uniqueCount="54">
  <si>
    <t>Speciālais budžets</t>
  </si>
  <si>
    <t>Pielikums Nr.3.</t>
  </si>
  <si>
    <t>Dabas resursu nodoklis  2016.g</t>
  </si>
  <si>
    <t>(eiro)</t>
  </si>
  <si>
    <t>Nosaukums</t>
  </si>
  <si>
    <t>Atlikums uz gada sākumu</t>
  </si>
  <si>
    <t>Ieņēmumi</t>
  </si>
  <si>
    <t>Izdevumi</t>
  </si>
  <si>
    <t>Izdevumi kopā</t>
  </si>
  <si>
    <t>Atlikums uz gada beigām</t>
  </si>
  <si>
    <t>Klasifikācijas kods</t>
  </si>
  <si>
    <t>Plāno saņemt 2015.g.</t>
  </si>
  <si>
    <t>Funkciju kods</t>
  </si>
  <si>
    <t>Atalgojums</t>
  </si>
  <si>
    <t>Soc.nod.</t>
  </si>
  <si>
    <t>Komandējumi</t>
  </si>
  <si>
    <t>Pakalpojumi</t>
  </si>
  <si>
    <t>Materiāli</t>
  </si>
  <si>
    <t>Kapitālie izdevumi</t>
  </si>
  <si>
    <t>Dotācija</t>
  </si>
  <si>
    <t>Transferti</t>
  </si>
  <si>
    <t>Novads</t>
  </si>
  <si>
    <t>5.5.0.0.</t>
  </si>
  <si>
    <t>Madona</t>
  </si>
  <si>
    <t>Sarkaņu pagasta pārvalde</t>
  </si>
  <si>
    <t>Aronas pagasta pārvalde</t>
  </si>
  <si>
    <t>Barkavas pagasta pārvalde</t>
  </si>
  <si>
    <t>Bērzaunes pagasta pārvalde</t>
  </si>
  <si>
    <t>Dzelzavas pagasta pārvalde</t>
  </si>
  <si>
    <t>Kalsnavas pagasta pārvalde</t>
  </si>
  <si>
    <t>Lazdonas pagasta pārvalde</t>
  </si>
  <si>
    <t>Liezēres pagasta pārvalde</t>
  </si>
  <si>
    <t>Ļaudonas pagasta pārvalde</t>
  </si>
  <si>
    <t>Mārcienas pagasta pārvalde</t>
  </si>
  <si>
    <t>Mētrienas pagasta pārvalde</t>
  </si>
  <si>
    <t>Ošupes pagasta pārvalde</t>
  </si>
  <si>
    <t>Praulienas pagasta pārvalde</t>
  </si>
  <si>
    <t>Vestienas pagasta pārvalde</t>
  </si>
  <si>
    <t>Kopā</t>
  </si>
  <si>
    <t>Ceļu fonds  2016.g</t>
  </si>
  <si>
    <t>18.6.2.0.</t>
  </si>
  <si>
    <t>01.100</t>
  </si>
  <si>
    <t>06.600</t>
  </si>
  <si>
    <t>19.3.0.0.</t>
  </si>
  <si>
    <t>Finansēšana</t>
  </si>
  <si>
    <t>Kredītu pamatsummas atmaksa</t>
  </si>
  <si>
    <t>Ceļu fonds</t>
  </si>
  <si>
    <t>Dabas resursu nodoklis</t>
  </si>
  <si>
    <t>Konsolidācija</t>
  </si>
  <si>
    <t>AS"Madonas ūdens"pamatkapitāla palielināšana</t>
  </si>
  <si>
    <t>AS "Madonas ūdens" pamatkapitāla palielināšana</t>
  </si>
  <si>
    <t>Pārējie līdzekļi</t>
  </si>
  <si>
    <t xml:space="preserve">KOPĀ  Ceļu fonds un dabas resursu nodoklis </t>
  </si>
  <si>
    <t>Apstiprināts ar Madonas novada pašvaldības domes 28.01.2016. lēmumu Nr.36 (protokols Nr.2, 20.p.)</t>
  </si>
</sst>
</file>

<file path=xl/styles.xml><?xml version="1.0" encoding="utf-8"?>
<styleSheet xmlns="http://schemas.openxmlformats.org/spreadsheetml/2006/main">
  <numFmts count="14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21" borderId="1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7" fillId="0" borderId="6" applyNumberFormat="0" applyFill="0" applyAlignment="0" applyProtection="0"/>
    <xf numFmtId="0" fontId="38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wrapText="1"/>
    </xf>
    <xf numFmtId="0" fontId="2" fillId="0" borderId="11" xfId="0" applyFont="1" applyBorder="1" applyAlignment="1">
      <alignment/>
    </xf>
    <xf numFmtId="0" fontId="3" fillId="0" borderId="0" xfId="0" applyFont="1" applyAlignment="1">
      <alignment/>
    </xf>
    <xf numFmtId="0" fontId="31" fillId="0" borderId="0" xfId="0" applyFont="1" applyAlignment="1">
      <alignment/>
    </xf>
    <xf numFmtId="0" fontId="4" fillId="0" borderId="0" xfId="0" applyFont="1" applyAlignment="1">
      <alignment/>
    </xf>
    <xf numFmtId="0" fontId="31" fillId="0" borderId="11" xfId="0" applyFont="1" applyBorder="1" applyAlignment="1">
      <alignment horizontal="right"/>
    </xf>
    <xf numFmtId="0" fontId="31" fillId="0" borderId="11" xfId="0" applyFont="1" applyBorder="1" applyAlignment="1">
      <alignment/>
    </xf>
    <xf numFmtId="0" fontId="31" fillId="0" borderId="11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16" xfId="0" applyBorder="1" applyAlignment="1">
      <alignment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2" fillId="0" borderId="0" xfId="0" applyFont="1" applyAlignment="1">
      <alignment horizontal="center" wrapText="1"/>
    </xf>
    <xf numFmtId="0" fontId="42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42" fillId="0" borderId="10" xfId="0" applyFont="1" applyBorder="1" applyAlignment="1">
      <alignment/>
    </xf>
    <xf numFmtId="0" fontId="42" fillId="0" borderId="10" xfId="0" applyFont="1" applyBorder="1" applyAlignment="1">
      <alignment wrapText="1"/>
    </xf>
    <xf numFmtId="0" fontId="23" fillId="0" borderId="11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42" fillId="0" borderId="16" xfId="0" applyFont="1" applyBorder="1" applyAlignment="1">
      <alignment wrapText="1"/>
    </xf>
    <xf numFmtId="0" fontId="42" fillId="0" borderId="12" xfId="0" applyFont="1" applyBorder="1" applyAlignment="1">
      <alignment/>
    </xf>
    <xf numFmtId="0" fontId="42" fillId="0" borderId="12" xfId="0" applyFont="1" applyBorder="1" applyAlignment="1">
      <alignment horizontal="center" wrapText="1"/>
    </xf>
    <xf numFmtId="0" fontId="42" fillId="0" borderId="11" xfId="0" applyFont="1" applyBorder="1" applyAlignment="1">
      <alignment horizontal="center" wrapText="1"/>
    </xf>
    <xf numFmtId="0" fontId="42" fillId="0" borderId="10" xfId="0" applyFont="1" applyBorder="1" applyAlignment="1">
      <alignment/>
    </xf>
    <xf numFmtId="0" fontId="42" fillId="0" borderId="11" xfId="0" applyFont="1" applyBorder="1" applyAlignment="1">
      <alignment/>
    </xf>
    <xf numFmtId="0" fontId="42" fillId="0" borderId="17" xfId="0" applyFont="1" applyBorder="1" applyAlignment="1">
      <alignment/>
    </xf>
    <xf numFmtId="0" fontId="42" fillId="0" borderId="13" xfId="0" applyFont="1" applyBorder="1" applyAlignment="1">
      <alignment/>
    </xf>
    <xf numFmtId="0" fontId="42" fillId="0" borderId="13" xfId="0" applyFont="1" applyBorder="1" applyAlignment="1">
      <alignment horizontal="center" wrapText="1"/>
    </xf>
    <xf numFmtId="0" fontId="42" fillId="0" borderId="11" xfId="0" applyFont="1" applyBorder="1" applyAlignment="1">
      <alignment/>
    </xf>
    <xf numFmtId="0" fontId="42" fillId="0" borderId="11" xfId="0" applyFont="1" applyBorder="1" applyAlignment="1">
      <alignment wrapText="1"/>
    </xf>
    <xf numFmtId="0" fontId="42" fillId="0" borderId="18" xfId="0" applyFont="1" applyBorder="1" applyAlignment="1">
      <alignment/>
    </xf>
    <xf numFmtId="0" fontId="42" fillId="0" borderId="13" xfId="0" applyFont="1" applyBorder="1" applyAlignment="1">
      <alignment/>
    </xf>
    <xf numFmtId="0" fontId="24" fillId="0" borderId="11" xfId="0" applyFont="1" applyBorder="1" applyAlignment="1">
      <alignment/>
    </xf>
    <xf numFmtId="0" fontId="42" fillId="0" borderId="13" xfId="0" applyFont="1" applyBorder="1" applyAlignment="1">
      <alignment horizontal="center" wrapText="1"/>
    </xf>
    <xf numFmtId="0" fontId="42" fillId="0" borderId="11" xfId="0" applyFont="1" applyBorder="1" applyAlignment="1">
      <alignment horizontal="center" wrapText="1"/>
    </xf>
    <xf numFmtId="0" fontId="43" fillId="0" borderId="0" xfId="0" applyFont="1" applyAlignment="1">
      <alignment/>
    </xf>
    <xf numFmtId="0" fontId="42" fillId="0" borderId="11" xfId="0" applyFont="1" applyBorder="1" applyAlignment="1" quotePrefix="1">
      <alignment/>
    </xf>
    <xf numFmtId="0" fontId="23" fillId="0" borderId="11" xfId="0" applyFont="1" applyBorder="1" applyAlignment="1">
      <alignment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 horizontal="left" wrapText="1"/>
    </xf>
    <xf numFmtId="0" fontId="24" fillId="0" borderId="0" xfId="0" applyFont="1" applyBorder="1" applyAlignment="1">
      <alignment/>
    </xf>
    <xf numFmtId="0" fontId="42" fillId="0" borderId="0" xfId="0" applyFont="1" applyFill="1" applyBorder="1" applyAlignment="1">
      <alignment horizontal="right" wrapText="1"/>
    </xf>
    <xf numFmtId="0" fontId="42" fillId="0" borderId="0" xfId="0" applyFont="1" applyFill="1" applyBorder="1" applyAlignment="1">
      <alignment/>
    </xf>
    <xf numFmtId="0" fontId="23" fillId="0" borderId="11" xfId="0" applyFont="1" applyBorder="1" applyAlignment="1">
      <alignment horizontal="center" wrapText="1"/>
    </xf>
    <xf numFmtId="0" fontId="24" fillId="0" borderId="11" xfId="0" applyFont="1" applyBorder="1" applyAlignment="1">
      <alignment horizontal="center" wrapText="1"/>
    </xf>
    <xf numFmtId="0" fontId="24" fillId="0" borderId="0" xfId="0" applyFont="1" applyAlignment="1">
      <alignment/>
    </xf>
    <xf numFmtId="0" fontId="42" fillId="0" borderId="0" xfId="0" applyFont="1" applyAlignment="1">
      <alignment wrapText="1"/>
    </xf>
  </cellXfs>
  <cellStyles count="47">
    <cellStyle name="Normal" xfId="0"/>
    <cellStyle name="20% - Izcēlums1" xfId="15"/>
    <cellStyle name="20% - Izcēlums2" xfId="16"/>
    <cellStyle name="20% - Izcēlums3" xfId="17"/>
    <cellStyle name="20% - Izcēlums4" xfId="18"/>
    <cellStyle name="20% - Izcēlums5" xfId="19"/>
    <cellStyle name="20% - Izcēlums6" xfId="20"/>
    <cellStyle name="40% - Izcēlums1" xfId="21"/>
    <cellStyle name="40% - Izcēlums2" xfId="22"/>
    <cellStyle name="40% - Izcēlums3" xfId="23"/>
    <cellStyle name="40% - Izcēlums4" xfId="24"/>
    <cellStyle name="40% - Izcēlums5" xfId="25"/>
    <cellStyle name="40% - Izcēlums6" xfId="26"/>
    <cellStyle name="60% - Izcēlums1" xfId="27"/>
    <cellStyle name="60% - Izcēlums2" xfId="28"/>
    <cellStyle name="60% - Izcēlums3" xfId="29"/>
    <cellStyle name="60% - Izcēlums4" xfId="30"/>
    <cellStyle name="60% - Izcēlums5" xfId="31"/>
    <cellStyle name="60% - Izcēlums6" xfId="32"/>
    <cellStyle name="Aprēķināšana" xfId="33"/>
    <cellStyle name="Brīdinājuma teksts" xfId="34"/>
    <cellStyle name="Ievade" xfId="35"/>
    <cellStyle name="Izcēlums1" xfId="36"/>
    <cellStyle name="Izcēlums2" xfId="37"/>
    <cellStyle name="Izcēlums3" xfId="38"/>
    <cellStyle name="Izcēlums4" xfId="39"/>
    <cellStyle name="Izcēlums5" xfId="40"/>
    <cellStyle name="Izcēlums6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saukums" xfId="48"/>
    <cellStyle name="Paskaidrojošs teksts" xfId="49"/>
    <cellStyle name="Pārbaudes šūna" xfId="50"/>
    <cellStyle name="Piezīme" xfId="51"/>
    <cellStyle name="Percent" xfId="52"/>
    <cellStyle name="Saistīta šūna" xfId="53"/>
    <cellStyle name="Slikts" xfId="54"/>
    <cellStyle name="Currency" xfId="55"/>
    <cellStyle name="Currency [0]" xfId="56"/>
    <cellStyle name="Virsraksts 1" xfId="57"/>
    <cellStyle name="Virsraksts 2" xfId="58"/>
    <cellStyle name="Virsraksts 3" xfId="59"/>
    <cellStyle name="Virsraksts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3"/>
  <sheetViews>
    <sheetView tabSelected="1" zoomScalePageLayoutView="0" workbookViewId="0" topLeftCell="A1">
      <selection activeCell="O10" sqref="O10"/>
    </sheetView>
  </sheetViews>
  <sheetFormatPr defaultColWidth="9.140625" defaultRowHeight="15"/>
  <cols>
    <col min="1" max="1" width="25.7109375" style="0" customWidth="1"/>
    <col min="2" max="2" width="8.8515625" style="0" customWidth="1"/>
    <col min="4" max="6" width="8.421875" style="0" customWidth="1"/>
    <col min="7" max="8" width="7.8515625" style="0" customWidth="1"/>
  </cols>
  <sheetData>
    <row r="1" spans="1:17" ht="31.5" customHeight="1">
      <c r="A1" s="30"/>
      <c r="B1" s="30"/>
      <c r="C1" s="30"/>
      <c r="D1" s="30"/>
      <c r="E1" s="30"/>
      <c r="F1" s="30"/>
      <c r="G1" s="30"/>
      <c r="H1" s="30"/>
      <c r="I1" s="30"/>
      <c r="J1" s="29" t="s">
        <v>53</v>
      </c>
      <c r="K1" s="29"/>
      <c r="L1" s="29"/>
      <c r="M1" s="29"/>
      <c r="N1" s="29"/>
      <c r="O1" s="29"/>
      <c r="P1" s="29"/>
      <c r="Q1" s="66"/>
    </row>
    <row r="2" spans="1:17" ht="1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</row>
    <row r="3" spans="1:17" ht="15.75">
      <c r="A3" s="30"/>
      <c r="B3" s="30"/>
      <c r="C3" s="30"/>
      <c r="D3" s="31" t="s">
        <v>0</v>
      </c>
      <c r="E3" s="31"/>
      <c r="F3" s="30"/>
      <c r="G3" s="30"/>
      <c r="H3" s="30"/>
      <c r="I3" s="30"/>
      <c r="J3" s="30"/>
      <c r="K3" s="30"/>
      <c r="L3" s="30"/>
      <c r="M3" s="30" t="s">
        <v>1</v>
      </c>
      <c r="N3" s="30"/>
      <c r="O3" s="30"/>
      <c r="P3" s="30"/>
      <c r="Q3" s="30"/>
    </row>
    <row r="4" spans="1:17" ht="1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</row>
    <row r="5" spans="1:17" ht="15">
      <c r="A5" s="32" t="s">
        <v>2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</row>
    <row r="6" spans="1:17" ht="15">
      <c r="A6" s="32"/>
      <c r="B6" s="30"/>
      <c r="C6" s="30"/>
      <c r="D6" s="30" t="s">
        <v>3</v>
      </c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</row>
    <row r="7" spans="1:17" ht="12.75" customHeight="1">
      <c r="A7" s="33" t="s">
        <v>4</v>
      </c>
      <c r="B7" s="34" t="s">
        <v>5</v>
      </c>
      <c r="C7" s="35" t="s">
        <v>6</v>
      </c>
      <c r="D7" s="35"/>
      <c r="E7" s="36" t="s">
        <v>7</v>
      </c>
      <c r="F7" s="37"/>
      <c r="G7" s="37"/>
      <c r="H7" s="37"/>
      <c r="I7" s="37"/>
      <c r="J7" s="37"/>
      <c r="K7" s="37"/>
      <c r="L7" s="37"/>
      <c r="M7" s="38"/>
      <c r="N7" s="39" t="s">
        <v>8</v>
      </c>
      <c r="O7" s="34" t="s">
        <v>9</v>
      </c>
      <c r="P7" s="30"/>
      <c r="Q7" s="30"/>
    </row>
    <row r="8" spans="1:17" ht="15">
      <c r="A8" s="40"/>
      <c r="B8" s="40"/>
      <c r="C8" s="41" t="s">
        <v>10</v>
      </c>
      <c r="D8" s="41" t="s">
        <v>11</v>
      </c>
      <c r="E8" s="42" t="s">
        <v>12</v>
      </c>
      <c r="F8" s="43">
        <v>1100</v>
      </c>
      <c r="G8" s="44">
        <v>1200</v>
      </c>
      <c r="H8" s="44">
        <v>2100</v>
      </c>
      <c r="I8" s="44">
        <v>2200</v>
      </c>
      <c r="J8" s="44">
        <v>2300</v>
      </c>
      <c r="K8" s="44">
        <v>5200</v>
      </c>
      <c r="L8" s="44">
        <v>3200</v>
      </c>
      <c r="M8" s="44">
        <v>9200</v>
      </c>
      <c r="N8" s="45"/>
      <c r="O8" s="40"/>
      <c r="P8" s="30"/>
      <c r="Q8" s="30"/>
    </row>
    <row r="9" spans="1:17" ht="30">
      <c r="A9" s="46"/>
      <c r="B9" s="46"/>
      <c r="C9" s="47"/>
      <c r="D9" s="47"/>
      <c r="E9" s="42"/>
      <c r="F9" s="48" t="s">
        <v>13</v>
      </c>
      <c r="G9" s="44" t="s">
        <v>14</v>
      </c>
      <c r="H9" s="49" t="s">
        <v>15</v>
      </c>
      <c r="I9" s="44" t="s">
        <v>16</v>
      </c>
      <c r="J9" s="44" t="s">
        <v>17</v>
      </c>
      <c r="K9" s="49" t="s">
        <v>18</v>
      </c>
      <c r="L9" s="49" t="s">
        <v>19</v>
      </c>
      <c r="M9" s="49" t="s">
        <v>20</v>
      </c>
      <c r="N9" s="50"/>
      <c r="O9" s="46"/>
      <c r="P9" s="30"/>
      <c r="Q9" s="30"/>
    </row>
    <row r="10" spans="1:17" ht="15">
      <c r="A10" s="51" t="s">
        <v>21</v>
      </c>
      <c r="B10" s="44">
        <v>70862</v>
      </c>
      <c r="C10" s="52" t="s">
        <v>22</v>
      </c>
      <c r="D10" s="53">
        <v>116898</v>
      </c>
      <c r="E10" s="54"/>
      <c r="F10" s="48"/>
      <c r="G10" s="44"/>
      <c r="H10" s="49"/>
      <c r="I10" s="44"/>
      <c r="J10" s="44"/>
      <c r="K10" s="49"/>
      <c r="L10" s="49"/>
      <c r="M10" s="49"/>
      <c r="N10" s="44">
        <f aca="true" t="shared" si="0" ref="N10:N25">SUM(F10:M10)</f>
        <v>0</v>
      </c>
      <c r="O10" s="44">
        <f aca="true" t="shared" si="1" ref="O10:O25">B10+D10-N10</f>
        <v>187760</v>
      </c>
      <c r="P10" s="30"/>
      <c r="Q10" s="55"/>
    </row>
    <row r="11" spans="1:17" ht="15.75" customHeight="1">
      <c r="A11" s="44" t="s">
        <v>23</v>
      </c>
      <c r="B11" s="44">
        <v>32901</v>
      </c>
      <c r="C11" s="52" t="s">
        <v>22</v>
      </c>
      <c r="D11" s="44">
        <v>3102</v>
      </c>
      <c r="E11" s="44"/>
      <c r="F11" s="44"/>
      <c r="G11" s="44"/>
      <c r="H11" s="44"/>
      <c r="I11" s="44">
        <v>2402</v>
      </c>
      <c r="J11" s="44"/>
      <c r="K11" s="44"/>
      <c r="L11" s="44">
        <v>700</v>
      </c>
      <c r="M11" s="44"/>
      <c r="N11" s="44">
        <f t="shared" si="0"/>
        <v>3102</v>
      </c>
      <c r="O11" s="44">
        <f t="shared" si="1"/>
        <v>32901</v>
      </c>
      <c r="P11" s="30"/>
      <c r="Q11" s="30"/>
    </row>
    <row r="12" spans="1:17" ht="15.75" customHeight="1">
      <c r="A12" s="49" t="s">
        <v>24</v>
      </c>
      <c r="B12" s="44">
        <v>3799</v>
      </c>
      <c r="C12" s="52" t="s">
        <v>22</v>
      </c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>
        <f t="shared" si="0"/>
        <v>0</v>
      </c>
      <c r="O12" s="44">
        <f>B12+D12-N12</f>
        <v>3799</v>
      </c>
      <c r="P12" s="30"/>
      <c r="Q12" s="30"/>
    </row>
    <row r="13" spans="1:17" ht="15">
      <c r="A13" s="49" t="s">
        <v>25</v>
      </c>
      <c r="B13" s="44">
        <v>0</v>
      </c>
      <c r="C13" s="52" t="s">
        <v>22</v>
      </c>
      <c r="D13" s="44"/>
      <c r="E13" s="56"/>
      <c r="F13" s="44"/>
      <c r="G13" s="44"/>
      <c r="H13" s="44"/>
      <c r="I13" s="44"/>
      <c r="J13" s="44"/>
      <c r="K13" s="44"/>
      <c r="L13" s="44"/>
      <c r="M13" s="44"/>
      <c r="N13" s="44">
        <f t="shared" si="0"/>
        <v>0</v>
      </c>
      <c r="O13" s="44">
        <f t="shared" si="1"/>
        <v>0</v>
      </c>
      <c r="P13" s="30"/>
      <c r="Q13" s="30"/>
    </row>
    <row r="14" spans="1:17" ht="15">
      <c r="A14" s="49" t="s">
        <v>26</v>
      </c>
      <c r="B14" s="44">
        <v>14</v>
      </c>
      <c r="C14" s="52" t="s">
        <v>22</v>
      </c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>
        <f t="shared" si="0"/>
        <v>0</v>
      </c>
      <c r="O14" s="44">
        <f t="shared" si="1"/>
        <v>14</v>
      </c>
      <c r="P14" s="30"/>
      <c r="Q14" s="30"/>
    </row>
    <row r="15" spans="1:17" ht="15" customHeight="1">
      <c r="A15" s="49" t="s">
        <v>27</v>
      </c>
      <c r="B15" s="44">
        <v>4853</v>
      </c>
      <c r="C15" s="52" t="s">
        <v>22</v>
      </c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>
        <f t="shared" si="0"/>
        <v>0</v>
      </c>
      <c r="O15" s="44">
        <f t="shared" si="1"/>
        <v>4853</v>
      </c>
      <c r="P15" s="30"/>
      <c r="Q15" s="30"/>
    </row>
    <row r="16" spans="1:17" ht="15">
      <c r="A16" s="49" t="s">
        <v>28</v>
      </c>
      <c r="B16" s="44">
        <v>905</v>
      </c>
      <c r="C16" s="52" t="s">
        <v>22</v>
      </c>
      <c r="D16" s="44"/>
      <c r="E16" s="56"/>
      <c r="F16" s="44"/>
      <c r="G16" s="44"/>
      <c r="H16" s="44"/>
      <c r="I16" s="44"/>
      <c r="J16" s="44"/>
      <c r="K16" s="44"/>
      <c r="L16" s="44"/>
      <c r="M16" s="44"/>
      <c r="N16" s="44">
        <f t="shared" si="0"/>
        <v>0</v>
      </c>
      <c r="O16" s="44">
        <f t="shared" si="1"/>
        <v>905</v>
      </c>
      <c r="P16" s="30"/>
      <c r="Q16" s="30"/>
    </row>
    <row r="17" spans="1:17" ht="15">
      <c r="A17" s="49" t="s">
        <v>29</v>
      </c>
      <c r="B17" s="44">
        <v>752</v>
      </c>
      <c r="C17" s="52" t="s">
        <v>22</v>
      </c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>
        <f t="shared" si="0"/>
        <v>0</v>
      </c>
      <c r="O17" s="44">
        <f t="shared" si="1"/>
        <v>752</v>
      </c>
      <c r="P17" s="30"/>
      <c r="Q17" s="30"/>
    </row>
    <row r="18" spans="1:17" ht="15">
      <c r="A18" s="49" t="s">
        <v>30</v>
      </c>
      <c r="B18" s="44">
        <v>7811</v>
      </c>
      <c r="C18" s="52" t="s">
        <v>22</v>
      </c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>
        <f t="shared" si="0"/>
        <v>0</v>
      </c>
      <c r="O18" s="44">
        <f t="shared" si="1"/>
        <v>7811</v>
      </c>
      <c r="P18" s="30"/>
      <c r="Q18" s="30"/>
    </row>
    <row r="19" spans="1:17" ht="15">
      <c r="A19" s="49" t="s">
        <v>31</v>
      </c>
      <c r="B19" s="44">
        <v>947</v>
      </c>
      <c r="C19" s="52" t="s">
        <v>22</v>
      </c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>
        <f t="shared" si="0"/>
        <v>0</v>
      </c>
      <c r="O19" s="44">
        <f t="shared" si="1"/>
        <v>947</v>
      </c>
      <c r="P19" s="30"/>
      <c r="Q19" s="30"/>
    </row>
    <row r="20" spans="1:17" ht="15">
      <c r="A20" s="49" t="s">
        <v>32</v>
      </c>
      <c r="B20" s="44">
        <v>220</v>
      </c>
      <c r="C20" s="52" t="s">
        <v>22</v>
      </c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>
        <f t="shared" si="0"/>
        <v>0</v>
      </c>
      <c r="O20" s="44">
        <f t="shared" si="1"/>
        <v>220</v>
      </c>
      <c r="P20" s="30"/>
      <c r="Q20" s="30"/>
    </row>
    <row r="21" spans="1:17" ht="16.5" customHeight="1">
      <c r="A21" s="49" t="s">
        <v>33</v>
      </c>
      <c r="B21" s="44">
        <v>11</v>
      </c>
      <c r="C21" s="52" t="s">
        <v>22</v>
      </c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>
        <f t="shared" si="0"/>
        <v>0</v>
      </c>
      <c r="O21" s="44">
        <f t="shared" si="1"/>
        <v>11</v>
      </c>
      <c r="P21" s="30"/>
      <c r="Q21" s="30"/>
    </row>
    <row r="22" spans="1:17" ht="17.25" customHeight="1">
      <c r="A22" s="49" t="s">
        <v>34</v>
      </c>
      <c r="B22" s="44">
        <v>905</v>
      </c>
      <c r="C22" s="52" t="s">
        <v>22</v>
      </c>
      <c r="D22" s="44"/>
      <c r="E22" s="56"/>
      <c r="F22" s="44"/>
      <c r="G22" s="44"/>
      <c r="H22" s="44"/>
      <c r="I22" s="44"/>
      <c r="J22" s="44"/>
      <c r="K22" s="44"/>
      <c r="L22" s="44"/>
      <c r="M22" s="44"/>
      <c r="N22" s="44">
        <f t="shared" si="0"/>
        <v>0</v>
      </c>
      <c r="O22" s="44">
        <f t="shared" si="1"/>
        <v>905</v>
      </c>
      <c r="P22" s="30"/>
      <c r="Q22" s="30"/>
    </row>
    <row r="23" spans="1:17" ht="15">
      <c r="A23" s="49" t="s">
        <v>35</v>
      </c>
      <c r="B23" s="44">
        <v>129</v>
      </c>
      <c r="C23" s="52" t="s">
        <v>22</v>
      </c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>
        <f t="shared" si="0"/>
        <v>0</v>
      </c>
      <c r="O23" s="44">
        <f t="shared" si="1"/>
        <v>129</v>
      </c>
      <c r="P23" s="30"/>
      <c r="Q23" s="30"/>
    </row>
    <row r="24" spans="1:17" ht="15" customHeight="1">
      <c r="A24" s="49" t="s">
        <v>36</v>
      </c>
      <c r="B24" s="44">
        <v>1108</v>
      </c>
      <c r="C24" s="52" t="s">
        <v>22</v>
      </c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>
        <f t="shared" si="0"/>
        <v>0</v>
      </c>
      <c r="O24" s="44">
        <f t="shared" si="1"/>
        <v>1108</v>
      </c>
      <c r="P24" s="30"/>
      <c r="Q24" s="30"/>
    </row>
    <row r="25" spans="1:17" ht="15">
      <c r="A25" s="49" t="s">
        <v>37</v>
      </c>
      <c r="B25" s="44"/>
      <c r="C25" s="52" t="s">
        <v>22</v>
      </c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>
        <f t="shared" si="0"/>
        <v>0</v>
      </c>
      <c r="O25" s="44">
        <f t="shared" si="1"/>
        <v>0</v>
      </c>
      <c r="P25" s="30"/>
      <c r="Q25" s="30"/>
    </row>
    <row r="26" spans="1:17" ht="15">
      <c r="A26" s="57" t="s">
        <v>38</v>
      </c>
      <c r="B26" s="57">
        <f aca="true" t="shared" si="2" ref="B26:O26">SUM(B10:B25)</f>
        <v>125217</v>
      </c>
      <c r="C26" s="57">
        <f t="shared" si="2"/>
        <v>0</v>
      </c>
      <c r="D26" s="57">
        <f t="shared" si="2"/>
        <v>120000</v>
      </c>
      <c r="E26" s="57">
        <f t="shared" si="2"/>
        <v>0</v>
      </c>
      <c r="F26" s="57">
        <f t="shared" si="2"/>
        <v>0</v>
      </c>
      <c r="G26" s="57">
        <f t="shared" si="2"/>
        <v>0</v>
      </c>
      <c r="H26" s="57">
        <f t="shared" si="2"/>
        <v>0</v>
      </c>
      <c r="I26" s="57">
        <f t="shared" si="2"/>
        <v>2402</v>
      </c>
      <c r="J26" s="57">
        <f t="shared" si="2"/>
        <v>0</v>
      </c>
      <c r="K26" s="57">
        <f t="shared" si="2"/>
        <v>0</v>
      </c>
      <c r="L26" s="57">
        <f t="shared" si="2"/>
        <v>700</v>
      </c>
      <c r="M26" s="57">
        <f t="shared" si="2"/>
        <v>0</v>
      </c>
      <c r="N26" s="57">
        <f t="shared" si="2"/>
        <v>3102</v>
      </c>
      <c r="O26" s="57">
        <f t="shared" si="2"/>
        <v>242115</v>
      </c>
      <c r="P26" s="32"/>
      <c r="Q26" s="32"/>
    </row>
    <row r="27" spans="1:17" ht="15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32"/>
      <c r="Q27" s="32"/>
    </row>
    <row r="28" spans="1:17" ht="15">
      <c r="A28" s="58"/>
      <c r="B28" s="58"/>
      <c r="C28" s="58"/>
      <c r="D28" s="58"/>
      <c r="E28" s="58"/>
      <c r="F28" s="58"/>
      <c r="G28" s="58"/>
      <c r="H28" s="58"/>
      <c r="I28" s="58"/>
      <c r="J28" s="58"/>
      <c r="K28" s="58" t="s">
        <v>44</v>
      </c>
      <c r="L28" s="58"/>
      <c r="M28" s="58"/>
      <c r="N28" s="58"/>
      <c r="O28" s="58"/>
      <c r="P28" s="32"/>
      <c r="Q28" s="32"/>
    </row>
    <row r="29" spans="1:17" ht="28.5" customHeight="1">
      <c r="A29" s="58"/>
      <c r="B29" s="58"/>
      <c r="C29" s="58"/>
      <c r="D29" s="58"/>
      <c r="E29" s="58"/>
      <c r="F29" s="58"/>
      <c r="G29" s="58"/>
      <c r="H29" s="58"/>
      <c r="I29" s="58"/>
      <c r="J29" s="58"/>
      <c r="K29" s="59" t="s">
        <v>49</v>
      </c>
      <c r="L29" s="59"/>
      <c r="M29" s="59"/>
      <c r="N29" s="59"/>
      <c r="O29" s="60">
        <v>13633</v>
      </c>
      <c r="P29" s="32"/>
      <c r="Q29" s="32"/>
    </row>
    <row r="30" spans="1:17" ht="15">
      <c r="A30" s="58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32"/>
      <c r="Q30" s="32"/>
    </row>
    <row r="31" spans="1:17" ht="15">
      <c r="A31" s="61"/>
      <c r="B31" s="30"/>
      <c r="C31" s="30"/>
      <c r="D31" s="30"/>
      <c r="E31" s="62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</row>
    <row r="32" spans="1:17" ht="15">
      <c r="A32" s="32" t="s">
        <v>39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</row>
    <row r="33" spans="1:17" ht="15">
      <c r="A33" s="32"/>
      <c r="B33" s="30" t="s">
        <v>3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</row>
    <row r="34" spans="1:17" ht="15">
      <c r="A34" s="32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</row>
    <row r="35" spans="1:17" ht="12.75" customHeight="1">
      <c r="A35" s="33" t="s">
        <v>4</v>
      </c>
      <c r="B35" s="34" t="s">
        <v>5</v>
      </c>
      <c r="C35" s="63" t="s">
        <v>6</v>
      </c>
      <c r="D35" s="63"/>
      <c r="E35" s="36" t="s">
        <v>7</v>
      </c>
      <c r="F35" s="37"/>
      <c r="G35" s="37"/>
      <c r="H35" s="37"/>
      <c r="I35" s="37"/>
      <c r="J35" s="37"/>
      <c r="K35" s="37"/>
      <c r="L35" s="37"/>
      <c r="M35" s="38"/>
      <c r="N35" s="39" t="s">
        <v>8</v>
      </c>
      <c r="O35" s="34" t="s">
        <v>9</v>
      </c>
      <c r="P35" s="30"/>
      <c r="Q35" s="30"/>
    </row>
    <row r="36" spans="1:17" ht="15">
      <c r="A36" s="40"/>
      <c r="B36" s="40"/>
      <c r="C36" s="41" t="s">
        <v>10</v>
      </c>
      <c r="D36" s="41" t="s">
        <v>11</v>
      </c>
      <c r="E36" s="64" t="s">
        <v>12</v>
      </c>
      <c r="F36" s="43">
        <v>1100</v>
      </c>
      <c r="G36" s="44">
        <v>1200</v>
      </c>
      <c r="H36" s="44">
        <v>2100</v>
      </c>
      <c r="I36" s="44">
        <v>2200</v>
      </c>
      <c r="J36" s="44">
        <v>2300</v>
      </c>
      <c r="K36" s="44">
        <v>5200</v>
      </c>
      <c r="L36" s="44">
        <v>3200</v>
      </c>
      <c r="M36" s="44">
        <v>7200</v>
      </c>
      <c r="N36" s="45"/>
      <c r="O36" s="40"/>
      <c r="P36" s="30"/>
      <c r="Q36" s="30"/>
    </row>
    <row r="37" spans="1:17" ht="30">
      <c r="A37" s="46"/>
      <c r="B37" s="46"/>
      <c r="C37" s="47"/>
      <c r="D37" s="47"/>
      <c r="E37" s="42"/>
      <c r="F37" s="48" t="s">
        <v>13</v>
      </c>
      <c r="G37" s="44" t="s">
        <v>14</v>
      </c>
      <c r="H37" s="49" t="s">
        <v>15</v>
      </c>
      <c r="I37" s="44" t="s">
        <v>16</v>
      </c>
      <c r="J37" s="44" t="s">
        <v>17</v>
      </c>
      <c r="K37" s="49" t="s">
        <v>18</v>
      </c>
      <c r="L37" s="49" t="s">
        <v>19</v>
      </c>
      <c r="M37" s="49" t="s">
        <v>20</v>
      </c>
      <c r="N37" s="50"/>
      <c r="O37" s="46"/>
      <c r="P37" s="30"/>
      <c r="Q37" s="30"/>
    </row>
    <row r="38" spans="1:17" ht="15">
      <c r="A38" s="51" t="s">
        <v>21</v>
      </c>
      <c r="B38" s="51">
        <v>0</v>
      </c>
      <c r="C38" s="52" t="s">
        <v>40</v>
      </c>
      <c r="D38" s="44">
        <v>711859</v>
      </c>
      <c r="E38" s="44" t="s">
        <v>41</v>
      </c>
      <c r="F38" s="48"/>
      <c r="G38" s="44"/>
      <c r="H38" s="49"/>
      <c r="I38" s="44"/>
      <c r="J38" s="44"/>
      <c r="K38" s="49"/>
      <c r="L38" s="49"/>
      <c r="M38" s="49">
        <v>321050</v>
      </c>
      <c r="N38" s="44">
        <f aca="true" t="shared" si="3" ref="N38:N53">SUM(F38:M38)</f>
        <v>321050</v>
      </c>
      <c r="O38" s="44">
        <f aca="true" t="shared" si="4" ref="O38:O53">B38+D38-N38</f>
        <v>390809</v>
      </c>
      <c r="P38" s="30"/>
      <c r="Q38" s="30"/>
    </row>
    <row r="39" spans="1:17" ht="15">
      <c r="A39" s="44" t="s">
        <v>23</v>
      </c>
      <c r="B39" s="44">
        <v>87140</v>
      </c>
      <c r="C39" s="52" t="s">
        <v>40</v>
      </c>
      <c r="D39" s="44">
        <v>220752</v>
      </c>
      <c r="E39" s="44" t="s">
        <v>42</v>
      </c>
      <c r="F39" s="44"/>
      <c r="G39" s="44"/>
      <c r="H39" s="44"/>
      <c r="I39" s="44">
        <v>136752</v>
      </c>
      <c r="J39" s="44">
        <v>84000</v>
      </c>
      <c r="K39" s="44"/>
      <c r="L39" s="44"/>
      <c r="M39" s="44"/>
      <c r="N39" s="44">
        <f t="shared" si="3"/>
        <v>220752</v>
      </c>
      <c r="O39" s="44">
        <f t="shared" si="4"/>
        <v>87140</v>
      </c>
      <c r="P39" s="30"/>
      <c r="Q39" s="30"/>
    </row>
    <row r="40" spans="1:17" ht="15">
      <c r="A40" s="44" t="s">
        <v>24</v>
      </c>
      <c r="B40" s="44">
        <v>1814</v>
      </c>
      <c r="C40" s="52" t="s">
        <v>40</v>
      </c>
      <c r="D40" s="44">
        <v>28909</v>
      </c>
      <c r="E40" s="44" t="s">
        <v>42</v>
      </c>
      <c r="F40" s="44"/>
      <c r="G40" s="44"/>
      <c r="H40" s="44"/>
      <c r="I40" s="44">
        <v>20409</v>
      </c>
      <c r="J40" s="44">
        <v>8500</v>
      </c>
      <c r="K40" s="44"/>
      <c r="L40" s="44"/>
      <c r="M40" s="44"/>
      <c r="N40" s="44">
        <f t="shared" si="3"/>
        <v>28909</v>
      </c>
      <c r="O40" s="44">
        <f t="shared" si="4"/>
        <v>1814</v>
      </c>
      <c r="P40" s="30"/>
      <c r="Q40" s="30"/>
    </row>
    <row r="41" spans="1:17" ht="15">
      <c r="A41" s="44" t="s">
        <v>25</v>
      </c>
      <c r="B41" s="44">
        <v>9302</v>
      </c>
      <c r="C41" s="52" t="s">
        <v>43</v>
      </c>
      <c r="D41" s="44">
        <v>28296</v>
      </c>
      <c r="E41" s="44" t="s">
        <v>42</v>
      </c>
      <c r="F41" s="44"/>
      <c r="G41" s="44"/>
      <c r="H41" s="44"/>
      <c r="I41" s="44">
        <v>28296</v>
      </c>
      <c r="J41" s="44"/>
      <c r="K41" s="44"/>
      <c r="L41" s="44"/>
      <c r="M41" s="44"/>
      <c r="N41" s="44">
        <f t="shared" si="3"/>
        <v>28296</v>
      </c>
      <c r="O41" s="44">
        <f t="shared" si="4"/>
        <v>9302</v>
      </c>
      <c r="P41" s="30"/>
      <c r="Q41" s="30"/>
    </row>
    <row r="42" spans="1:17" ht="15">
      <c r="A42" s="44" t="s">
        <v>26</v>
      </c>
      <c r="B42" s="44">
        <v>3942</v>
      </c>
      <c r="C42" s="52" t="s">
        <v>43</v>
      </c>
      <c r="D42" s="44">
        <v>25395</v>
      </c>
      <c r="E42" s="44" t="s">
        <v>42</v>
      </c>
      <c r="F42" s="44"/>
      <c r="G42" s="44"/>
      <c r="H42" s="44"/>
      <c r="I42" s="44">
        <v>22595</v>
      </c>
      <c r="J42" s="44">
        <v>2800</v>
      </c>
      <c r="K42" s="44"/>
      <c r="L42" s="44"/>
      <c r="M42" s="44"/>
      <c r="N42" s="44">
        <f t="shared" si="3"/>
        <v>25395</v>
      </c>
      <c r="O42" s="44">
        <f t="shared" si="4"/>
        <v>3942</v>
      </c>
      <c r="P42" s="30"/>
      <c r="Q42" s="30"/>
    </row>
    <row r="43" spans="1:17" ht="15">
      <c r="A43" s="44" t="s">
        <v>27</v>
      </c>
      <c r="B43" s="44">
        <v>1397</v>
      </c>
      <c r="C43" s="52" t="s">
        <v>43</v>
      </c>
      <c r="D43" s="44">
        <v>25997</v>
      </c>
      <c r="E43" s="44" t="s">
        <v>42</v>
      </c>
      <c r="F43" s="44"/>
      <c r="G43" s="44"/>
      <c r="H43" s="44"/>
      <c r="I43" s="44">
        <v>25997</v>
      </c>
      <c r="J43" s="44"/>
      <c r="K43" s="44"/>
      <c r="L43" s="44"/>
      <c r="M43" s="44"/>
      <c r="N43" s="44">
        <f t="shared" si="3"/>
        <v>25997</v>
      </c>
      <c r="O43" s="44">
        <f t="shared" si="4"/>
        <v>1397</v>
      </c>
      <c r="P43" s="30"/>
      <c r="Q43" s="30"/>
    </row>
    <row r="44" spans="1:17" ht="15">
      <c r="A44" s="44" t="s">
        <v>28</v>
      </c>
      <c r="B44" s="44">
        <v>5675</v>
      </c>
      <c r="C44" s="52" t="s">
        <v>43</v>
      </c>
      <c r="D44" s="44">
        <v>21041</v>
      </c>
      <c r="E44" s="44" t="s">
        <v>42</v>
      </c>
      <c r="F44" s="44"/>
      <c r="G44" s="44"/>
      <c r="H44" s="44"/>
      <c r="I44" s="44">
        <v>10520</v>
      </c>
      <c r="J44" s="44">
        <v>10521</v>
      </c>
      <c r="K44" s="44"/>
      <c r="L44" s="44"/>
      <c r="M44" s="44"/>
      <c r="N44" s="44">
        <f t="shared" si="3"/>
        <v>21041</v>
      </c>
      <c r="O44" s="44">
        <f t="shared" si="4"/>
        <v>5675</v>
      </c>
      <c r="P44" s="30"/>
      <c r="Q44" s="30"/>
    </row>
    <row r="45" spans="1:17" ht="15">
      <c r="A45" s="44" t="s">
        <v>29</v>
      </c>
      <c r="B45" s="44">
        <v>697</v>
      </c>
      <c r="C45" s="52" t="s">
        <v>43</v>
      </c>
      <c r="D45" s="44">
        <v>35047</v>
      </c>
      <c r="E45" s="44" t="s">
        <v>42</v>
      </c>
      <c r="F45" s="44"/>
      <c r="G45" s="44"/>
      <c r="H45" s="44"/>
      <c r="I45" s="44">
        <v>35047</v>
      </c>
      <c r="J45" s="44"/>
      <c r="K45" s="44"/>
      <c r="L45" s="44"/>
      <c r="M45" s="44"/>
      <c r="N45" s="44">
        <f t="shared" si="3"/>
        <v>35047</v>
      </c>
      <c r="O45" s="44">
        <f t="shared" si="4"/>
        <v>697</v>
      </c>
      <c r="P45" s="30"/>
      <c r="Q45" s="30"/>
    </row>
    <row r="46" spans="1:17" ht="15">
      <c r="A46" s="44" t="s">
        <v>30</v>
      </c>
      <c r="B46" s="44">
        <v>4164</v>
      </c>
      <c r="C46" s="52" t="s">
        <v>43</v>
      </c>
      <c r="D46" s="44">
        <v>10167</v>
      </c>
      <c r="E46" s="44" t="s">
        <v>42</v>
      </c>
      <c r="F46" s="44"/>
      <c r="G46" s="44"/>
      <c r="H46" s="44"/>
      <c r="I46" s="44">
        <v>9917</v>
      </c>
      <c r="J46" s="44">
        <v>250</v>
      </c>
      <c r="K46" s="44"/>
      <c r="L46" s="44"/>
      <c r="M46" s="44"/>
      <c r="N46" s="44">
        <f t="shared" si="3"/>
        <v>10167</v>
      </c>
      <c r="O46" s="44">
        <f t="shared" si="4"/>
        <v>4164</v>
      </c>
      <c r="P46" s="30"/>
      <c r="Q46" s="30"/>
    </row>
    <row r="47" spans="1:17" ht="15">
      <c r="A47" s="44" t="s">
        <v>31</v>
      </c>
      <c r="B47" s="44">
        <v>13865</v>
      </c>
      <c r="C47" s="52" t="s">
        <v>43</v>
      </c>
      <c r="D47" s="44">
        <v>27090</v>
      </c>
      <c r="E47" s="44" t="s">
        <v>42</v>
      </c>
      <c r="F47" s="44"/>
      <c r="G47" s="44"/>
      <c r="H47" s="44"/>
      <c r="I47" s="44">
        <v>18090</v>
      </c>
      <c r="J47" s="44">
        <v>5000</v>
      </c>
      <c r="K47" s="44">
        <v>4000</v>
      </c>
      <c r="L47" s="44"/>
      <c r="M47" s="44"/>
      <c r="N47" s="44">
        <f t="shared" si="3"/>
        <v>27090</v>
      </c>
      <c r="O47" s="44">
        <f t="shared" si="4"/>
        <v>13865</v>
      </c>
      <c r="P47" s="30"/>
      <c r="Q47" s="30"/>
    </row>
    <row r="48" spans="1:17" ht="15">
      <c r="A48" s="44" t="s">
        <v>32</v>
      </c>
      <c r="B48" s="44">
        <v>3041</v>
      </c>
      <c r="C48" s="52" t="s">
        <v>43</v>
      </c>
      <c r="D48" s="44">
        <v>29771</v>
      </c>
      <c r="E48" s="44" t="s">
        <v>42</v>
      </c>
      <c r="F48" s="44"/>
      <c r="G48" s="44"/>
      <c r="H48" s="44"/>
      <c r="I48" s="44">
        <v>29771</v>
      </c>
      <c r="J48" s="44"/>
      <c r="K48" s="44"/>
      <c r="L48" s="44"/>
      <c r="M48" s="44"/>
      <c r="N48" s="44">
        <f t="shared" si="3"/>
        <v>29771</v>
      </c>
      <c r="O48" s="44">
        <f t="shared" si="4"/>
        <v>3041</v>
      </c>
      <c r="P48" s="30"/>
      <c r="Q48" s="30"/>
    </row>
    <row r="49" spans="1:17" ht="15">
      <c r="A49" s="44" t="s">
        <v>33</v>
      </c>
      <c r="B49" s="44">
        <v>4074</v>
      </c>
      <c r="C49" s="52" t="s">
        <v>43</v>
      </c>
      <c r="D49" s="44">
        <v>20219</v>
      </c>
      <c r="E49" s="44" t="s">
        <v>42</v>
      </c>
      <c r="F49" s="44"/>
      <c r="G49" s="44"/>
      <c r="H49" s="44"/>
      <c r="I49" s="44">
        <v>20219</v>
      </c>
      <c r="J49" s="44"/>
      <c r="K49" s="44"/>
      <c r="L49" s="44"/>
      <c r="M49" s="44"/>
      <c r="N49" s="44">
        <f t="shared" si="3"/>
        <v>20219</v>
      </c>
      <c r="O49" s="44">
        <f t="shared" si="4"/>
        <v>4074</v>
      </c>
      <c r="P49" s="30"/>
      <c r="Q49" s="30"/>
    </row>
    <row r="50" spans="1:17" ht="15">
      <c r="A50" s="44" t="s">
        <v>34</v>
      </c>
      <c r="B50" s="44">
        <v>18428</v>
      </c>
      <c r="C50" s="52" t="s">
        <v>43</v>
      </c>
      <c r="D50" s="44">
        <v>26072</v>
      </c>
      <c r="E50" s="44" t="s">
        <v>42</v>
      </c>
      <c r="F50" s="44"/>
      <c r="G50" s="44"/>
      <c r="H50" s="44"/>
      <c r="I50" s="44">
        <v>26072</v>
      </c>
      <c r="J50" s="44"/>
      <c r="K50" s="44"/>
      <c r="L50" s="44"/>
      <c r="M50" s="44"/>
      <c r="N50" s="44">
        <f t="shared" si="3"/>
        <v>26072</v>
      </c>
      <c r="O50" s="44">
        <f t="shared" si="4"/>
        <v>18428</v>
      </c>
      <c r="P50" s="30"/>
      <c r="Q50" s="30"/>
    </row>
    <row r="51" spans="1:17" ht="15">
      <c r="A51" s="44" t="s">
        <v>35</v>
      </c>
      <c r="B51" s="44">
        <v>4134</v>
      </c>
      <c r="C51" s="52" t="s">
        <v>43</v>
      </c>
      <c r="D51" s="44">
        <v>26360</v>
      </c>
      <c r="E51" s="44" t="s">
        <v>42</v>
      </c>
      <c r="F51" s="44">
        <v>1020</v>
      </c>
      <c r="G51" s="44">
        <v>240</v>
      </c>
      <c r="H51" s="44"/>
      <c r="I51" s="44">
        <v>22100</v>
      </c>
      <c r="J51" s="44">
        <v>3000</v>
      </c>
      <c r="K51" s="44"/>
      <c r="L51" s="44"/>
      <c r="M51" s="44"/>
      <c r="N51" s="44">
        <f t="shared" si="3"/>
        <v>26360</v>
      </c>
      <c r="O51" s="44">
        <f t="shared" si="4"/>
        <v>4134</v>
      </c>
      <c r="P51" s="30"/>
      <c r="Q51" s="30"/>
    </row>
    <row r="52" spans="1:17" ht="15">
      <c r="A52" s="44" t="s">
        <v>36</v>
      </c>
      <c r="B52" s="44">
        <v>26657</v>
      </c>
      <c r="C52" s="52" t="s">
        <v>43</v>
      </c>
      <c r="D52" s="44">
        <v>27628</v>
      </c>
      <c r="E52" s="44" t="s">
        <v>42</v>
      </c>
      <c r="F52" s="44"/>
      <c r="G52" s="44"/>
      <c r="H52" s="44"/>
      <c r="I52" s="44">
        <v>24628</v>
      </c>
      <c r="J52" s="44">
        <v>3000</v>
      </c>
      <c r="K52" s="44"/>
      <c r="L52" s="44"/>
      <c r="M52" s="44"/>
      <c r="N52" s="44">
        <f t="shared" si="3"/>
        <v>27628</v>
      </c>
      <c r="O52" s="44">
        <f t="shared" si="4"/>
        <v>26657</v>
      </c>
      <c r="P52" s="30"/>
      <c r="Q52" s="30"/>
    </row>
    <row r="53" spans="1:17" ht="15">
      <c r="A53" s="44" t="s">
        <v>37</v>
      </c>
      <c r="B53" s="44">
        <v>15517</v>
      </c>
      <c r="C53" s="52" t="s">
        <v>43</v>
      </c>
      <c r="D53" s="44">
        <v>17967</v>
      </c>
      <c r="E53" s="44" t="s">
        <v>42</v>
      </c>
      <c r="F53" s="44"/>
      <c r="G53" s="44"/>
      <c r="H53" s="44"/>
      <c r="I53" s="44">
        <v>11991</v>
      </c>
      <c r="J53" s="44">
        <v>5976</v>
      </c>
      <c r="K53" s="44"/>
      <c r="L53" s="44"/>
      <c r="M53" s="44"/>
      <c r="N53" s="44">
        <f t="shared" si="3"/>
        <v>17967</v>
      </c>
      <c r="O53" s="44">
        <f t="shared" si="4"/>
        <v>15517</v>
      </c>
      <c r="P53" s="30"/>
      <c r="Q53" s="30"/>
    </row>
    <row r="54" spans="1:17" ht="15">
      <c r="A54" s="57" t="s">
        <v>38</v>
      </c>
      <c r="B54" s="57">
        <f>SUM(B38:B53)</f>
        <v>199847</v>
      </c>
      <c r="C54" s="57"/>
      <c r="D54" s="57">
        <f aca="true" t="shared" si="5" ref="D54:O54">SUM(D38:D53)</f>
        <v>1282570</v>
      </c>
      <c r="E54" s="57">
        <f t="shared" si="5"/>
        <v>0</v>
      </c>
      <c r="F54" s="57">
        <f t="shared" si="5"/>
        <v>1020</v>
      </c>
      <c r="G54" s="57">
        <f t="shared" si="5"/>
        <v>240</v>
      </c>
      <c r="H54" s="57">
        <f t="shared" si="5"/>
        <v>0</v>
      </c>
      <c r="I54" s="57">
        <f t="shared" si="5"/>
        <v>442404</v>
      </c>
      <c r="J54" s="57">
        <f t="shared" si="5"/>
        <v>123047</v>
      </c>
      <c r="K54" s="57">
        <f t="shared" si="5"/>
        <v>4000</v>
      </c>
      <c r="L54" s="57">
        <f t="shared" si="5"/>
        <v>0</v>
      </c>
      <c r="M54" s="57">
        <f t="shared" si="5"/>
        <v>321050</v>
      </c>
      <c r="N54" s="57">
        <f t="shared" si="5"/>
        <v>891761</v>
      </c>
      <c r="O54" s="57">
        <f t="shared" si="5"/>
        <v>590656</v>
      </c>
      <c r="P54" s="30"/>
      <c r="Q54" s="30"/>
    </row>
    <row r="55" spans="1:17" ht="15">
      <c r="A55" s="65" t="s">
        <v>51</v>
      </c>
      <c r="B55" s="65">
        <v>29331</v>
      </c>
      <c r="C55" s="65"/>
      <c r="D55" s="30"/>
      <c r="E55" s="30"/>
      <c r="F55" s="30"/>
      <c r="G55" s="30"/>
      <c r="H55" s="30"/>
      <c r="I55" s="55" t="s">
        <v>44</v>
      </c>
      <c r="J55" s="30"/>
      <c r="K55" s="30"/>
      <c r="L55" s="30"/>
      <c r="M55" s="30"/>
      <c r="N55" s="30"/>
      <c r="O55" s="30"/>
      <c r="P55" s="30"/>
      <c r="Q55" s="30"/>
    </row>
    <row r="56" spans="1:17" ht="15">
      <c r="A56" s="32" t="s">
        <v>38</v>
      </c>
      <c r="B56" s="32">
        <f>B54+B55</f>
        <v>229178</v>
      </c>
      <c r="C56" s="65"/>
      <c r="D56" s="30"/>
      <c r="E56" s="30"/>
      <c r="F56" s="30"/>
      <c r="G56" s="30"/>
      <c r="H56" s="30"/>
      <c r="I56" s="30"/>
      <c r="J56" s="30" t="s">
        <v>45</v>
      </c>
      <c r="K56" s="30"/>
      <c r="L56" s="30"/>
      <c r="M56" s="30"/>
      <c r="N56" s="30"/>
      <c r="O56" s="30">
        <v>390809</v>
      </c>
      <c r="P56" s="30"/>
      <c r="Q56" s="30"/>
    </row>
    <row r="57" spans="1:15" ht="409.5">
      <c r="A57" s="7"/>
      <c r="B57" s="7"/>
      <c r="C57" s="7"/>
      <c r="I57" s="8"/>
      <c r="O57" s="8"/>
    </row>
    <row r="58" spans="1:3" ht="409.5">
      <c r="A58" s="1"/>
      <c r="B58" s="1"/>
      <c r="C58" s="1"/>
    </row>
    <row r="61" ht="15">
      <c r="A61" s="9" t="s">
        <v>52</v>
      </c>
    </row>
    <row r="62" spans="1:15" ht="12.75" customHeight="1">
      <c r="A62" s="14" t="s">
        <v>4</v>
      </c>
      <c r="B62" s="17" t="s">
        <v>5</v>
      </c>
      <c r="C62" s="22" t="s">
        <v>6</v>
      </c>
      <c r="D62" s="22"/>
      <c r="E62" s="23" t="s">
        <v>7</v>
      </c>
      <c r="F62" s="24"/>
      <c r="G62" s="24"/>
      <c r="H62" s="24"/>
      <c r="I62" s="24"/>
      <c r="J62" s="24"/>
      <c r="K62" s="24"/>
      <c r="L62" s="24"/>
      <c r="M62" s="25"/>
      <c r="N62" s="26" t="s">
        <v>8</v>
      </c>
      <c r="O62" s="17" t="s">
        <v>9</v>
      </c>
    </row>
    <row r="63" spans="1:15" ht="15">
      <c r="A63" s="15"/>
      <c r="B63" s="15"/>
      <c r="C63" s="18" t="s">
        <v>10</v>
      </c>
      <c r="D63" s="18" t="s">
        <v>11</v>
      </c>
      <c r="E63" s="20" t="s">
        <v>12</v>
      </c>
      <c r="F63" s="2">
        <v>1100</v>
      </c>
      <c r="G63" s="3">
        <v>1200</v>
      </c>
      <c r="H63" s="3">
        <v>2100</v>
      </c>
      <c r="I63" s="3">
        <v>2200</v>
      </c>
      <c r="J63" s="3">
        <v>2300</v>
      </c>
      <c r="K63" s="3">
        <v>5200</v>
      </c>
      <c r="L63" s="3">
        <v>3200</v>
      </c>
      <c r="M63" s="3">
        <v>7200</v>
      </c>
      <c r="N63" s="27"/>
      <c r="O63" s="15"/>
    </row>
    <row r="64" spans="1:15" ht="30">
      <c r="A64" s="16"/>
      <c r="B64" s="16"/>
      <c r="C64" s="19"/>
      <c r="D64" s="19"/>
      <c r="E64" s="21"/>
      <c r="F64" s="4" t="s">
        <v>13</v>
      </c>
      <c r="G64" s="3" t="s">
        <v>14</v>
      </c>
      <c r="H64" s="5" t="s">
        <v>15</v>
      </c>
      <c r="I64" s="3" t="s">
        <v>16</v>
      </c>
      <c r="J64" s="3" t="s">
        <v>17</v>
      </c>
      <c r="K64" s="5" t="s">
        <v>18</v>
      </c>
      <c r="L64" s="5" t="s">
        <v>19</v>
      </c>
      <c r="M64" s="5" t="s">
        <v>20</v>
      </c>
      <c r="N64" s="28"/>
      <c r="O64" s="16"/>
    </row>
    <row r="65" spans="1:17" ht="15">
      <c r="A65" s="6" t="s">
        <v>46</v>
      </c>
      <c r="B65" s="6">
        <f>B54</f>
        <v>199847</v>
      </c>
      <c r="C65" s="6"/>
      <c r="D65" s="6">
        <f aca="true" t="shared" si="6" ref="D65:O65">D54</f>
        <v>1282570</v>
      </c>
      <c r="E65" s="6">
        <f t="shared" si="6"/>
        <v>0</v>
      </c>
      <c r="F65" s="6">
        <f t="shared" si="6"/>
        <v>1020</v>
      </c>
      <c r="G65" s="6">
        <f t="shared" si="6"/>
        <v>240</v>
      </c>
      <c r="H65" s="6">
        <f t="shared" si="6"/>
        <v>0</v>
      </c>
      <c r="I65" s="6">
        <f t="shared" si="6"/>
        <v>442404</v>
      </c>
      <c r="J65" s="6">
        <f t="shared" si="6"/>
        <v>123047</v>
      </c>
      <c r="K65" s="6">
        <f t="shared" si="6"/>
        <v>4000</v>
      </c>
      <c r="L65" s="6">
        <f t="shared" si="6"/>
        <v>0</v>
      </c>
      <c r="M65" s="6">
        <f t="shared" si="6"/>
        <v>321050</v>
      </c>
      <c r="N65" s="6">
        <f t="shared" si="6"/>
        <v>891761</v>
      </c>
      <c r="O65" s="6">
        <f t="shared" si="6"/>
        <v>590656</v>
      </c>
      <c r="Q65" s="13"/>
    </row>
    <row r="66" spans="1:17" ht="15">
      <c r="A66" s="6" t="s">
        <v>47</v>
      </c>
      <c r="B66" s="6">
        <f>B26</f>
        <v>125217</v>
      </c>
      <c r="C66" s="6"/>
      <c r="D66" s="6">
        <f aca="true" t="shared" si="7" ref="D66:O66">D26</f>
        <v>120000</v>
      </c>
      <c r="E66" s="6">
        <f t="shared" si="7"/>
        <v>0</v>
      </c>
      <c r="F66" s="6">
        <f t="shared" si="7"/>
        <v>0</v>
      </c>
      <c r="G66" s="6">
        <f t="shared" si="7"/>
        <v>0</v>
      </c>
      <c r="H66" s="6">
        <f t="shared" si="7"/>
        <v>0</v>
      </c>
      <c r="I66" s="6">
        <f t="shared" si="7"/>
        <v>2402</v>
      </c>
      <c r="J66" s="6">
        <f t="shared" si="7"/>
        <v>0</v>
      </c>
      <c r="K66" s="6">
        <f t="shared" si="7"/>
        <v>0</v>
      </c>
      <c r="L66" s="6">
        <f t="shared" si="7"/>
        <v>700</v>
      </c>
      <c r="M66" s="6">
        <f t="shared" si="7"/>
        <v>0</v>
      </c>
      <c r="N66" s="6">
        <f t="shared" si="7"/>
        <v>3102</v>
      </c>
      <c r="O66" s="6">
        <f t="shared" si="7"/>
        <v>242115</v>
      </c>
      <c r="Q66" s="13"/>
    </row>
    <row r="67" spans="1:15" ht="15">
      <c r="A67" s="10" t="s">
        <v>38</v>
      </c>
      <c r="B67" s="11">
        <f aca="true" t="shared" si="8" ref="B67:O67">SUM(B65:B66)</f>
        <v>325064</v>
      </c>
      <c r="C67" s="11">
        <f t="shared" si="8"/>
        <v>0</v>
      </c>
      <c r="D67" s="11">
        <f t="shared" si="8"/>
        <v>1402570</v>
      </c>
      <c r="E67" s="11">
        <f t="shared" si="8"/>
        <v>0</v>
      </c>
      <c r="F67" s="11">
        <f t="shared" si="8"/>
        <v>1020</v>
      </c>
      <c r="G67" s="11">
        <f t="shared" si="8"/>
        <v>240</v>
      </c>
      <c r="H67" s="11">
        <f t="shared" si="8"/>
        <v>0</v>
      </c>
      <c r="I67" s="11">
        <f t="shared" si="8"/>
        <v>444806</v>
      </c>
      <c r="J67" s="11">
        <f t="shared" si="8"/>
        <v>123047</v>
      </c>
      <c r="K67" s="11">
        <f t="shared" si="8"/>
        <v>4000</v>
      </c>
      <c r="L67" s="11">
        <f t="shared" si="8"/>
        <v>700</v>
      </c>
      <c r="M67" s="11">
        <f t="shared" si="8"/>
        <v>321050</v>
      </c>
      <c r="N67" s="11">
        <f t="shared" si="8"/>
        <v>894863</v>
      </c>
      <c r="O67" s="11">
        <f t="shared" si="8"/>
        <v>832771</v>
      </c>
    </row>
    <row r="68" spans="1:15" ht="15">
      <c r="A68" s="12" t="s">
        <v>48</v>
      </c>
      <c r="B68" s="11"/>
      <c r="C68" s="11"/>
      <c r="D68" s="11">
        <v>-321050</v>
      </c>
      <c r="E68" s="11"/>
      <c r="F68" s="11"/>
      <c r="G68" s="11"/>
      <c r="H68" s="11"/>
      <c r="I68" s="11"/>
      <c r="J68" s="11"/>
      <c r="K68" s="11"/>
      <c r="L68" s="11"/>
      <c r="M68" s="11">
        <v>-321050</v>
      </c>
      <c r="N68" s="11">
        <f>SUM(E68:M68)</f>
        <v>-321050</v>
      </c>
      <c r="O68" s="11"/>
    </row>
    <row r="69" spans="1:15" ht="15">
      <c r="A69" s="10" t="s">
        <v>38</v>
      </c>
      <c r="B69" s="11">
        <f>B67+B68</f>
        <v>325064</v>
      </c>
      <c r="C69" s="11">
        <f aca="true" t="shared" si="9" ref="C69:O69">C67+C68</f>
        <v>0</v>
      </c>
      <c r="D69" s="11">
        <f t="shared" si="9"/>
        <v>1081520</v>
      </c>
      <c r="E69" s="11">
        <f t="shared" si="9"/>
        <v>0</v>
      </c>
      <c r="F69" s="11">
        <f t="shared" si="9"/>
        <v>1020</v>
      </c>
      <c r="G69" s="11">
        <f t="shared" si="9"/>
        <v>240</v>
      </c>
      <c r="H69" s="11">
        <f t="shared" si="9"/>
        <v>0</v>
      </c>
      <c r="I69" s="11">
        <f t="shared" si="9"/>
        <v>444806</v>
      </c>
      <c r="J69" s="11">
        <f t="shared" si="9"/>
        <v>123047</v>
      </c>
      <c r="K69" s="11">
        <f t="shared" si="9"/>
        <v>4000</v>
      </c>
      <c r="L69" s="11">
        <f t="shared" si="9"/>
        <v>700</v>
      </c>
      <c r="M69" s="11">
        <f t="shared" si="9"/>
        <v>0</v>
      </c>
      <c r="N69" s="11">
        <f t="shared" si="9"/>
        <v>573813</v>
      </c>
      <c r="O69" s="11">
        <f t="shared" si="9"/>
        <v>832771</v>
      </c>
    </row>
    <row r="70" spans="1:8" ht="15">
      <c r="A70" s="7" t="s">
        <v>51</v>
      </c>
      <c r="B70" s="7">
        <v>29331</v>
      </c>
      <c r="H70" s="8" t="s">
        <v>44</v>
      </c>
    </row>
    <row r="71" spans="1:14" ht="15">
      <c r="A71" s="1" t="s">
        <v>38</v>
      </c>
      <c r="B71" s="1">
        <f>B69+B70</f>
        <v>354395</v>
      </c>
      <c r="I71" t="s">
        <v>45</v>
      </c>
      <c r="N71">
        <v>390809</v>
      </c>
    </row>
    <row r="72" spans="1:14" ht="15">
      <c r="A72" s="7"/>
      <c r="B72" s="7"/>
      <c r="I72" t="s">
        <v>50</v>
      </c>
      <c r="N72">
        <v>13633</v>
      </c>
    </row>
    <row r="73" ht="15">
      <c r="B73" s="8"/>
    </row>
  </sheetData>
  <sheetProtection/>
  <mergeCells count="29">
    <mergeCell ref="J1:P1"/>
    <mergeCell ref="A7:A9"/>
    <mergeCell ref="B7:B9"/>
    <mergeCell ref="C7:D7"/>
    <mergeCell ref="E7:M7"/>
    <mergeCell ref="N7:N9"/>
    <mergeCell ref="O7:O9"/>
    <mergeCell ref="C8:C9"/>
    <mergeCell ref="D8:D9"/>
    <mergeCell ref="E8:E9"/>
    <mergeCell ref="N62:N64"/>
    <mergeCell ref="B35:B37"/>
    <mergeCell ref="C35:D35"/>
    <mergeCell ref="E35:M35"/>
    <mergeCell ref="N35:N37"/>
    <mergeCell ref="O35:O37"/>
    <mergeCell ref="C36:C37"/>
    <mergeCell ref="D36:D37"/>
    <mergeCell ref="E36:E37"/>
    <mergeCell ref="A35:A37"/>
    <mergeCell ref="O62:O64"/>
    <mergeCell ref="C63:C64"/>
    <mergeCell ref="D63:D64"/>
    <mergeCell ref="E63:E64"/>
    <mergeCell ref="K29:N29"/>
    <mergeCell ref="A62:A64"/>
    <mergeCell ref="B62:B64"/>
    <mergeCell ref="C62:D62"/>
    <mergeCell ref="E62:M6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5" r:id="rId1"/>
  <rowBreaks count="2" manualBreakCount="2">
    <brk id="31" max="255" man="1"/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Lietotajs</dc:creator>
  <cp:keywords/>
  <dc:description/>
  <cp:lastModifiedBy>Laima Liepiņa</cp:lastModifiedBy>
  <cp:lastPrinted>2016-02-02T12:48:50Z</cp:lastPrinted>
  <dcterms:created xsi:type="dcterms:W3CDTF">2016-01-26T11:58:44Z</dcterms:created>
  <dcterms:modified xsi:type="dcterms:W3CDTF">2016-02-02T12:49:38Z</dcterms:modified>
  <cp:category/>
  <cp:version/>
  <cp:contentType/>
  <cp:contentStatus/>
</cp:coreProperties>
</file>