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activeTab="1"/>
  </bookViews>
  <sheets>
    <sheet name="MD b.vec 5.g  " sheetId="1" r:id="rId1"/>
    <sheet name="MD b. vec 5.g.kvalit" sheetId="2" r:id="rId2"/>
  </sheets>
  <definedNames/>
  <calcPr fullCalcOnLoad="1"/>
</workbook>
</file>

<file path=xl/sharedStrings.xml><?xml version="1.0" encoding="utf-8"?>
<sst xmlns="http://schemas.openxmlformats.org/spreadsheetml/2006/main" count="112" uniqueCount="72">
  <si>
    <t>Degumnieku pamatskola</t>
  </si>
  <si>
    <t>Lazdonas pamatskola</t>
  </si>
  <si>
    <t>Liezēres pamatskola</t>
  </si>
  <si>
    <t>Mārcienas pamatskola</t>
  </si>
  <si>
    <t>Mētrienas pamatskola</t>
  </si>
  <si>
    <t>Sarkaņu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</si>
  <si>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</si>
  <si>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</si>
  <si>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</si>
  <si>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</si>
  <si>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</si>
  <si>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</si>
  <si>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</si>
  <si>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</si>
  <si>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Madonas pilsēta</t>
  </si>
  <si>
    <t>Ļaudonas pagasta pārvalde</t>
  </si>
  <si>
    <t>Aronas pagasta pārvalde</t>
  </si>
  <si>
    <t>Bērzaunes pagasta pārvalde</t>
  </si>
  <si>
    <t>Ošupes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</si>
  <si>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</si>
  <si>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</si>
  <si>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</si>
  <si>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</si>
  <si>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</si>
  <si>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</si>
  <si>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Sarkaņu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</si>
  <si>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</si>
  <si>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</si>
  <si>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</si>
  <si>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</si>
  <si>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</si>
  <si>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</si>
  <si>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</si>
  <si>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</si>
  <si>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</si>
  <si>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</si>
  <si>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</si>
  <si>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</si>
  <si>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</si>
  <si>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</si>
  <si>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</si>
  <si>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</si>
  <si>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</si>
  <si>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</si>
  <si>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</si>
  <si>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</si>
  <si>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</si>
  <si>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</si>
  <si>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</si>
  <si>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</si>
  <si>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</si>
  <si>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Mērķdotācijas sadalījums  Madonas novada pašvaldību izglītības iestādēs bērnu</t>
  </si>
  <si>
    <t xml:space="preserve">no piecu gadu vecuma izglītošanā nodarbināto pedagogu darba samaksai un valsts </t>
  </si>
  <si>
    <t>Pirmskolas izglītības iestāde "Kastanītis"</t>
  </si>
  <si>
    <t>3.kvalitātes pakāpe (likmes)</t>
  </si>
  <si>
    <t xml:space="preserve">Sociālā apdrošināšana  EUR </t>
  </si>
  <si>
    <t>Mēnesī tarifikācijai EUR</t>
  </si>
  <si>
    <t xml:space="preserve">Darba samaksa EUR </t>
  </si>
  <si>
    <t xml:space="preserve">Nosacīto bērnu skaits </t>
  </si>
  <si>
    <t>sociālās apdrošināšanas obligātajām iemaksām 2015.gada astoņiem mēnešiem</t>
  </si>
  <si>
    <t>Bērnu skaits uz 01.09.2014.</t>
  </si>
  <si>
    <t>Kopā       8.mēnešiem                        EUR</t>
  </si>
  <si>
    <t>Kopā        8.mēnešiem      2015.g                 EUR</t>
  </si>
  <si>
    <t>Mēnesim tarifikācijai 2015.g</t>
  </si>
  <si>
    <t>REZERVE  4.kval.pak.</t>
  </si>
  <si>
    <t>Pielikums</t>
  </si>
  <si>
    <t>Madonas novada pašvaldības domes</t>
  </si>
  <si>
    <t>22.01.2015. lēmumam Nr.19</t>
  </si>
  <si>
    <t>(protokols Nr.1, 19.p.)</t>
  </si>
  <si>
    <t>Domes priekšsēdētāja vietnieks</t>
  </si>
  <si>
    <t>A.Lungevičs</t>
  </si>
  <si>
    <t xml:space="preserve">no piecu gadu vecuma izglītošanā nodarbināto pedagogu piemaksai par kvalitāti un valsts 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</si>
</sst>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4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3" fillId="0" borderId="10" xfId="0" applyFont="1" applyBorder="1" applyAlignment="1">
      <alignment/>
    </xf>
    <xf numFmtId="0" fontId="23" fillId="4" borderId="10" xfId="0" applyFont="1" applyFill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4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" fontId="20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0" fillId="4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6" fillId="0" borderId="0" xfId="0" applyFont="1" applyAlignment="1">
      <alignment/>
    </xf>
    <xf numFmtId="0" fontId="20" fillId="4" borderId="10" xfId="0" applyFont="1" applyFill="1" applyBorder="1" applyAlignment="1">
      <alignment vertical="top" wrapText="1"/>
    </xf>
    <xf numFmtId="0" fontId="23" fillId="4" borderId="10" xfId="0" applyFont="1" applyFill="1" applyBorder="1" applyAlignment="1">
      <alignment vertical="top"/>
    </xf>
    <xf numFmtId="1" fontId="2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0" fillId="10" borderId="10" xfId="0" applyFont="1" applyFill="1" applyBorder="1" applyAlignment="1">
      <alignment/>
    </xf>
    <xf numFmtId="1" fontId="20" fillId="10" borderId="10" xfId="0" applyNumberFormat="1" applyFont="1" applyFill="1" applyBorder="1" applyAlignment="1">
      <alignment/>
    </xf>
    <xf numFmtId="1" fontId="21" fillId="10" borderId="10" xfId="0" applyNumberFormat="1" applyFont="1" applyFill="1" applyBorder="1" applyAlignment="1">
      <alignment/>
    </xf>
    <xf numFmtId="0" fontId="21" fillId="32" borderId="13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6">
      <selection activeCell="B46" sqref="B46:G46"/>
    </sheetView>
  </sheetViews>
  <sheetFormatPr defaultColWidth="9.00390625" defaultRowHeight="15"/>
  <cols>
    <col min="1" max="1" width="5.00390625" style="0" customWidth="1"/>
    <col min="2" max="2" width="33.7109375" style="0" customWidth="1"/>
    <col min="3" max="3" width="10.421875" style="0" customWidth="1"/>
    <col min="4" max="5" width="10.28125" style="0" customWidth="1"/>
    <col min="6" max="6" width="9.00390625" style="0" customWidth="1"/>
    <col min="7" max="7" width="11.8515625" style="0" customWidth="1"/>
    <col min="8" max="8" width="9.57421875" style="0" hidden="1" customWidth="1"/>
    <col min="9" max="9" width="10.140625" style="0" customWidth="1"/>
  </cols>
  <sheetData>
    <row r="1" spans="1:9" ht="15">
      <c r="A1" s="6"/>
      <c r="B1" s="6"/>
      <c r="C1" s="6"/>
      <c r="D1" s="6"/>
      <c r="E1" s="6" t="s">
        <v>65</v>
      </c>
      <c r="F1" s="6"/>
      <c r="G1" s="6"/>
      <c r="H1" s="6"/>
      <c r="I1" s="6"/>
    </row>
    <row r="2" spans="1:9" ht="15">
      <c r="A2" s="6"/>
      <c r="B2" s="6"/>
      <c r="C2" s="6"/>
      <c r="D2" s="6"/>
      <c r="E2" s="6" t="s">
        <v>66</v>
      </c>
      <c r="F2" s="6"/>
      <c r="G2" s="6"/>
      <c r="H2" s="6"/>
      <c r="I2" s="6"/>
    </row>
    <row r="3" spans="1:9" ht="15">
      <c r="A3" s="6"/>
      <c r="B3" s="6"/>
      <c r="C3" s="6"/>
      <c r="D3" s="6"/>
      <c r="E3" s="6" t="s">
        <v>67</v>
      </c>
      <c r="F3" s="6"/>
      <c r="G3" s="6"/>
      <c r="H3" s="6"/>
      <c r="I3" s="6"/>
    </row>
    <row r="4" spans="1:9" ht="15">
      <c r="A4" s="6"/>
      <c r="B4" s="6"/>
      <c r="C4" s="6"/>
      <c r="D4" s="6"/>
      <c r="E4" s="6" t="s">
        <v>68</v>
      </c>
      <c r="F4" s="6"/>
      <c r="G4" s="6"/>
      <c r="H4" s="6"/>
      <c r="I4" s="6"/>
    </row>
    <row r="5" spans="1:9" ht="15">
      <c r="A5" s="6"/>
      <c r="B5" s="7" t="s">
        <v>51</v>
      </c>
      <c r="C5" s="7"/>
      <c r="D5" s="7"/>
      <c r="E5" s="7"/>
      <c r="F5" s="7"/>
      <c r="G5" s="7"/>
      <c r="H5" s="6"/>
      <c r="I5" s="6"/>
    </row>
    <row r="6" spans="1:9" ht="15">
      <c r="A6" s="6"/>
      <c r="B6" s="7" t="s">
        <v>52</v>
      </c>
      <c r="C6" s="7"/>
      <c r="D6" s="7"/>
      <c r="E6" s="7"/>
      <c r="F6" s="7"/>
      <c r="G6" s="7"/>
      <c r="H6" s="6"/>
      <c r="I6" s="6"/>
    </row>
    <row r="7" spans="1:9" ht="15">
      <c r="A7" s="6"/>
      <c r="B7" s="7" t="s">
        <v>59</v>
      </c>
      <c r="C7" s="7"/>
      <c r="D7" s="7"/>
      <c r="E7" s="7"/>
      <c r="F7" s="7"/>
      <c r="G7" s="7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 hidden="1">
      <c r="A9" s="6"/>
      <c r="B9" s="6"/>
      <c r="C9" s="6"/>
      <c r="D9" s="6"/>
      <c r="E9" s="6"/>
      <c r="F9" s="6"/>
      <c r="G9" s="6"/>
      <c r="H9" s="6"/>
      <c r="I9" s="6"/>
    </row>
    <row r="10" spans="1:9" ht="60" customHeight="1">
      <c r="A10" s="8" t="s">
        <v>39</v>
      </c>
      <c r="B10" s="9" t="s">
        <v>13</v>
      </c>
      <c r="C10" s="10" t="s">
        <v>60</v>
      </c>
      <c r="D10" s="9" t="s">
        <v>58</v>
      </c>
      <c r="E10" s="9" t="s">
        <v>57</v>
      </c>
      <c r="F10" s="9" t="s">
        <v>55</v>
      </c>
      <c r="G10" s="11" t="s">
        <v>62</v>
      </c>
      <c r="H10" s="12" t="s">
        <v>56</v>
      </c>
      <c r="I10" s="13" t="s">
        <v>63</v>
      </c>
    </row>
    <row r="11" spans="1:9" ht="15">
      <c r="A11" s="14">
        <v>1</v>
      </c>
      <c r="B11" s="15">
        <v>2</v>
      </c>
      <c r="C11" s="16">
        <v>3</v>
      </c>
      <c r="D11" s="17">
        <v>4</v>
      </c>
      <c r="E11" s="17">
        <v>5</v>
      </c>
      <c r="F11" s="17">
        <v>6</v>
      </c>
      <c r="G11" s="18">
        <v>7</v>
      </c>
      <c r="H11" s="19"/>
      <c r="I11" s="20">
        <v>8</v>
      </c>
    </row>
    <row r="12" spans="1:9" ht="15">
      <c r="A12" s="21"/>
      <c r="B12" s="22" t="s">
        <v>14</v>
      </c>
      <c r="C12" s="23"/>
      <c r="D12" s="23"/>
      <c r="E12" s="23"/>
      <c r="F12" s="23"/>
      <c r="G12" s="24"/>
      <c r="H12" s="23"/>
      <c r="I12" s="25"/>
    </row>
    <row r="13" spans="1:10" ht="30">
      <c r="A13" s="26" t="s">
        <v>7</v>
      </c>
      <c r="B13" s="12" t="s">
        <v>53</v>
      </c>
      <c r="C13" s="23">
        <v>40</v>
      </c>
      <c r="D13" s="27">
        <v>30</v>
      </c>
      <c r="E13" s="27">
        <v>13961</v>
      </c>
      <c r="F13" s="28">
        <f>G13-E13</f>
        <v>3294</v>
      </c>
      <c r="G13" s="29">
        <v>17255</v>
      </c>
      <c r="H13" s="28">
        <f>E13/8</f>
        <v>1745.125</v>
      </c>
      <c r="I13" s="30">
        <f>G13/1.2359/8</f>
        <v>1745.1856946354883</v>
      </c>
      <c r="J13" s="4"/>
    </row>
    <row r="14" spans="1:10" ht="15">
      <c r="A14" s="26" t="s">
        <v>8</v>
      </c>
      <c r="B14" s="23" t="s">
        <v>40</v>
      </c>
      <c r="C14" s="23">
        <v>69</v>
      </c>
      <c r="D14" s="27">
        <v>52</v>
      </c>
      <c r="E14" s="27">
        <v>24200</v>
      </c>
      <c r="F14" s="28">
        <f aca="true" t="shared" si="0" ref="F14:F43">G14-E14</f>
        <v>5709</v>
      </c>
      <c r="G14" s="29">
        <v>29909</v>
      </c>
      <c r="H14" s="28">
        <f>E14/8</f>
        <v>3025</v>
      </c>
      <c r="I14" s="30">
        <f aca="true" t="shared" si="1" ref="I14:I43">G14/1.2359/8</f>
        <v>3025.0222509911805</v>
      </c>
      <c r="J14" s="4"/>
    </row>
    <row r="15" spans="1:10" ht="15">
      <c r="A15" s="26" t="s">
        <v>9</v>
      </c>
      <c r="B15" s="23" t="s">
        <v>41</v>
      </c>
      <c r="C15" s="23">
        <v>109</v>
      </c>
      <c r="D15" s="27">
        <v>82</v>
      </c>
      <c r="E15" s="27">
        <v>38162</v>
      </c>
      <c r="F15" s="28">
        <f t="shared" si="0"/>
        <v>9002</v>
      </c>
      <c r="G15" s="29">
        <v>47164</v>
      </c>
      <c r="H15" s="28">
        <f>E15/8</f>
        <v>4770.25</v>
      </c>
      <c r="I15" s="30">
        <f t="shared" si="1"/>
        <v>4770.207945626669</v>
      </c>
      <c r="J15" s="4"/>
    </row>
    <row r="16" spans="1:10" ht="15">
      <c r="A16" s="26"/>
      <c r="B16" s="31" t="s">
        <v>16</v>
      </c>
      <c r="C16" s="23"/>
      <c r="D16" s="27"/>
      <c r="E16" s="27"/>
      <c r="F16" s="28"/>
      <c r="G16" s="29"/>
      <c r="H16" s="28"/>
      <c r="I16" s="30"/>
      <c r="J16" s="4"/>
    </row>
    <row r="17" spans="1:10" ht="15">
      <c r="A17" s="26" t="s">
        <v>10</v>
      </c>
      <c r="B17" s="23" t="s">
        <v>42</v>
      </c>
      <c r="C17" s="23">
        <v>21</v>
      </c>
      <c r="D17" s="27">
        <v>16</v>
      </c>
      <c r="E17" s="27">
        <v>7446</v>
      </c>
      <c r="F17" s="28">
        <f t="shared" si="0"/>
        <v>1757</v>
      </c>
      <c r="G17" s="29">
        <v>9203</v>
      </c>
      <c r="H17" s="28">
        <f>E17/8</f>
        <v>930.75</v>
      </c>
      <c r="I17" s="30">
        <f t="shared" si="1"/>
        <v>930.7994174285946</v>
      </c>
      <c r="J17" s="4"/>
    </row>
    <row r="18" spans="1:10" ht="15">
      <c r="A18" s="26"/>
      <c r="B18" s="31" t="s">
        <v>43</v>
      </c>
      <c r="C18" s="23"/>
      <c r="D18" s="27"/>
      <c r="E18" s="27"/>
      <c r="F18" s="28"/>
      <c r="G18" s="29"/>
      <c r="H18" s="28"/>
      <c r="I18" s="30"/>
      <c r="J18" s="4"/>
    </row>
    <row r="19" spans="1:10" ht="15">
      <c r="A19" s="26" t="s">
        <v>11</v>
      </c>
      <c r="B19" s="23" t="s">
        <v>44</v>
      </c>
      <c r="C19" s="23">
        <v>17</v>
      </c>
      <c r="D19" s="27">
        <v>13</v>
      </c>
      <c r="E19" s="27">
        <v>6050</v>
      </c>
      <c r="F19" s="28">
        <f t="shared" si="0"/>
        <v>1427</v>
      </c>
      <c r="G19" s="29">
        <v>7477</v>
      </c>
      <c r="H19" s="28">
        <f>E19/8</f>
        <v>756.25</v>
      </c>
      <c r="I19" s="30">
        <f t="shared" si="1"/>
        <v>756.2302775305445</v>
      </c>
      <c r="J19" s="4"/>
    </row>
    <row r="20" spans="1:10" ht="15">
      <c r="A20" s="26"/>
      <c r="B20" s="24" t="s">
        <v>17</v>
      </c>
      <c r="C20" s="23"/>
      <c r="D20" s="27"/>
      <c r="E20" s="27"/>
      <c r="F20" s="28"/>
      <c r="G20" s="29"/>
      <c r="H20" s="28"/>
      <c r="I20" s="30"/>
      <c r="J20" s="4"/>
    </row>
    <row r="21" spans="1:10" ht="15">
      <c r="A21" s="26" t="s">
        <v>27</v>
      </c>
      <c r="B21" s="23" t="s">
        <v>45</v>
      </c>
      <c r="C21" s="23">
        <v>36</v>
      </c>
      <c r="D21" s="27">
        <v>32</v>
      </c>
      <c r="E21" s="27">
        <v>14892</v>
      </c>
      <c r="F21" s="28">
        <f t="shared" si="0"/>
        <v>3513</v>
      </c>
      <c r="G21" s="29">
        <v>18405</v>
      </c>
      <c r="H21" s="28">
        <f>E21/8</f>
        <v>1861.5</v>
      </c>
      <c r="I21" s="30">
        <f t="shared" si="1"/>
        <v>1861.4976939881867</v>
      </c>
      <c r="J21" s="4"/>
    </row>
    <row r="22" spans="1:10" ht="15">
      <c r="A22" s="26"/>
      <c r="B22" s="24" t="s">
        <v>46</v>
      </c>
      <c r="C22" s="23"/>
      <c r="D22" s="27"/>
      <c r="E22" s="27"/>
      <c r="F22" s="28"/>
      <c r="G22" s="29"/>
      <c r="H22" s="28"/>
      <c r="I22" s="30"/>
      <c r="J22" s="4"/>
    </row>
    <row r="23" spans="1:10" ht="15">
      <c r="A23" s="26" t="s">
        <v>28</v>
      </c>
      <c r="B23" s="23" t="s">
        <v>47</v>
      </c>
      <c r="C23" s="23">
        <v>19</v>
      </c>
      <c r="D23" s="27">
        <v>14</v>
      </c>
      <c r="E23" s="27">
        <v>6515</v>
      </c>
      <c r="F23" s="28">
        <f t="shared" si="0"/>
        <v>1537</v>
      </c>
      <c r="G23" s="29">
        <v>8052</v>
      </c>
      <c r="H23" s="28">
        <f>E23/8</f>
        <v>814.375</v>
      </c>
      <c r="I23" s="30">
        <f t="shared" si="1"/>
        <v>814.3862772068937</v>
      </c>
      <c r="J23" s="4"/>
    </row>
    <row r="24" spans="1:10" ht="15">
      <c r="A24" s="26"/>
      <c r="B24" s="24" t="s">
        <v>19</v>
      </c>
      <c r="C24" s="23"/>
      <c r="D24" s="27"/>
      <c r="E24" s="27"/>
      <c r="F24" s="28"/>
      <c r="G24" s="29"/>
      <c r="H24" s="28"/>
      <c r="I24" s="30"/>
      <c r="J24" s="4"/>
    </row>
    <row r="25" spans="1:10" ht="30">
      <c r="A25" s="26" t="s">
        <v>29</v>
      </c>
      <c r="B25" s="12" t="s">
        <v>48</v>
      </c>
      <c r="C25" s="23">
        <v>27</v>
      </c>
      <c r="D25" s="27">
        <v>20</v>
      </c>
      <c r="E25" s="27">
        <v>9307</v>
      </c>
      <c r="F25" s="28">
        <f t="shared" si="0"/>
        <v>2196</v>
      </c>
      <c r="G25" s="29">
        <v>11503</v>
      </c>
      <c r="H25" s="28">
        <f>E25/8</f>
        <v>1163.375</v>
      </c>
      <c r="I25" s="30">
        <f t="shared" si="1"/>
        <v>1163.4234161339914</v>
      </c>
      <c r="J25" s="4"/>
    </row>
    <row r="26" spans="1:10" ht="15">
      <c r="A26" s="26"/>
      <c r="B26" s="24" t="s">
        <v>20</v>
      </c>
      <c r="C26" s="23"/>
      <c r="D26" s="27"/>
      <c r="E26" s="27"/>
      <c r="F26" s="28"/>
      <c r="G26" s="29"/>
      <c r="H26" s="28"/>
      <c r="I26" s="30"/>
      <c r="J26" s="4"/>
    </row>
    <row r="27" spans="1:10" ht="15">
      <c r="A27" s="26" t="s">
        <v>30</v>
      </c>
      <c r="B27" s="23" t="s">
        <v>1</v>
      </c>
      <c r="C27" s="23">
        <v>9</v>
      </c>
      <c r="D27" s="27">
        <v>7</v>
      </c>
      <c r="E27" s="27">
        <v>3258</v>
      </c>
      <c r="F27" s="28">
        <f t="shared" si="0"/>
        <v>768</v>
      </c>
      <c r="G27" s="29">
        <v>4026</v>
      </c>
      <c r="H27" s="28">
        <f>E27/8</f>
        <v>407.25</v>
      </c>
      <c r="I27" s="30">
        <f t="shared" si="1"/>
        <v>407.19313860344687</v>
      </c>
      <c r="J27" s="4"/>
    </row>
    <row r="28" spans="1:10" ht="15">
      <c r="A28" s="26"/>
      <c r="B28" s="24" t="s">
        <v>21</v>
      </c>
      <c r="C28" s="23"/>
      <c r="D28" s="27"/>
      <c r="E28" s="27"/>
      <c r="F28" s="28"/>
      <c r="G28" s="29"/>
      <c r="H28" s="28"/>
      <c r="I28" s="30"/>
      <c r="J28" s="4"/>
    </row>
    <row r="29" spans="1:10" ht="15">
      <c r="A29" s="26" t="s">
        <v>31</v>
      </c>
      <c r="B29" s="23" t="s">
        <v>2</v>
      </c>
      <c r="C29" s="23">
        <v>25</v>
      </c>
      <c r="D29" s="27">
        <v>21</v>
      </c>
      <c r="E29" s="27">
        <v>9773</v>
      </c>
      <c r="F29" s="28">
        <f t="shared" si="0"/>
        <v>2306</v>
      </c>
      <c r="G29" s="29">
        <v>12079</v>
      </c>
      <c r="H29" s="28">
        <f>E29/8</f>
        <v>1221.625</v>
      </c>
      <c r="I29" s="30">
        <f t="shared" si="1"/>
        <v>1221.680556679343</v>
      </c>
      <c r="J29" s="4"/>
    </row>
    <row r="30" spans="1:10" ht="15">
      <c r="A30" s="26"/>
      <c r="B30" s="24" t="s">
        <v>15</v>
      </c>
      <c r="C30" s="23"/>
      <c r="D30" s="27"/>
      <c r="E30" s="27"/>
      <c r="F30" s="28"/>
      <c r="G30" s="29"/>
      <c r="H30" s="28"/>
      <c r="I30" s="30"/>
      <c r="J30" s="4"/>
    </row>
    <row r="31" spans="1:10" ht="30">
      <c r="A31" s="26" t="s">
        <v>32</v>
      </c>
      <c r="B31" s="12" t="s">
        <v>50</v>
      </c>
      <c r="C31" s="23">
        <v>25</v>
      </c>
      <c r="D31" s="27">
        <v>19</v>
      </c>
      <c r="E31" s="27">
        <v>8842</v>
      </c>
      <c r="F31" s="28">
        <f t="shared" si="0"/>
        <v>2086</v>
      </c>
      <c r="G31" s="29">
        <v>10928</v>
      </c>
      <c r="H31" s="28">
        <f>E31/8</f>
        <v>1105.25</v>
      </c>
      <c r="I31" s="30">
        <f t="shared" si="1"/>
        <v>1105.2674164576422</v>
      </c>
      <c r="J31" s="4"/>
    </row>
    <row r="32" spans="1:10" ht="15">
      <c r="A32" s="26"/>
      <c r="B32" s="24" t="s">
        <v>24</v>
      </c>
      <c r="C32" s="23"/>
      <c r="D32" s="27"/>
      <c r="E32" s="27"/>
      <c r="F32" s="28"/>
      <c r="G32" s="29"/>
      <c r="H32" s="28"/>
      <c r="I32" s="30"/>
      <c r="J32" s="4"/>
    </row>
    <row r="33" spans="1:10" ht="15">
      <c r="A33" s="26" t="s">
        <v>33</v>
      </c>
      <c r="B33" s="23" t="s">
        <v>49</v>
      </c>
      <c r="C33" s="23">
        <v>40</v>
      </c>
      <c r="D33" s="27">
        <v>30</v>
      </c>
      <c r="E33" s="27">
        <v>13961</v>
      </c>
      <c r="F33" s="28">
        <f t="shared" si="0"/>
        <v>3294</v>
      </c>
      <c r="G33" s="29">
        <v>17255</v>
      </c>
      <c r="H33" s="28">
        <f>E33/8</f>
        <v>1745.125</v>
      </c>
      <c r="I33" s="30">
        <f t="shared" si="1"/>
        <v>1745.1856946354883</v>
      </c>
      <c r="J33" s="4"/>
    </row>
    <row r="34" spans="1:10" ht="15">
      <c r="A34" s="26"/>
      <c r="B34" s="24" t="s">
        <v>18</v>
      </c>
      <c r="C34" s="23"/>
      <c r="D34" s="27"/>
      <c r="E34" s="27"/>
      <c r="F34" s="28"/>
      <c r="G34" s="29"/>
      <c r="H34" s="28"/>
      <c r="I34" s="30"/>
      <c r="J34" s="4"/>
    </row>
    <row r="35" spans="1:10" ht="15">
      <c r="A35" s="26" t="s">
        <v>34</v>
      </c>
      <c r="B35" s="23" t="s">
        <v>0</v>
      </c>
      <c r="C35" s="23">
        <v>13</v>
      </c>
      <c r="D35" s="27">
        <v>10</v>
      </c>
      <c r="E35" s="27">
        <v>4654</v>
      </c>
      <c r="F35" s="28">
        <f t="shared" si="0"/>
        <v>1098</v>
      </c>
      <c r="G35" s="29">
        <v>5752</v>
      </c>
      <c r="H35" s="28">
        <f>E35/8</f>
        <v>581.75</v>
      </c>
      <c r="I35" s="30">
        <f t="shared" si="1"/>
        <v>581.7622785014969</v>
      </c>
      <c r="J35" s="4"/>
    </row>
    <row r="36" spans="1:10" ht="15">
      <c r="A36" s="26"/>
      <c r="B36" s="24" t="s">
        <v>23</v>
      </c>
      <c r="C36" s="23"/>
      <c r="D36" s="27"/>
      <c r="E36" s="27"/>
      <c r="F36" s="28"/>
      <c r="G36" s="29"/>
      <c r="H36" s="28"/>
      <c r="I36" s="30"/>
      <c r="J36" s="4"/>
    </row>
    <row r="37" spans="1:10" ht="15">
      <c r="A37" s="26" t="s">
        <v>35</v>
      </c>
      <c r="B37" s="23" t="s">
        <v>4</v>
      </c>
      <c r="C37" s="23">
        <v>7</v>
      </c>
      <c r="D37" s="27">
        <v>5</v>
      </c>
      <c r="E37" s="27">
        <v>2327</v>
      </c>
      <c r="F37" s="28">
        <f t="shared" si="0"/>
        <v>549</v>
      </c>
      <c r="G37" s="29">
        <v>2876</v>
      </c>
      <c r="H37" s="28">
        <f>E37/8</f>
        <v>290.875</v>
      </c>
      <c r="I37" s="30">
        <f t="shared" si="1"/>
        <v>290.88113925074845</v>
      </c>
      <c r="J37" s="4"/>
    </row>
    <row r="38" spans="1:10" ht="15">
      <c r="A38" s="26"/>
      <c r="B38" s="24" t="s">
        <v>22</v>
      </c>
      <c r="C38" s="23"/>
      <c r="D38" s="27"/>
      <c r="E38" s="27"/>
      <c r="F38" s="28"/>
      <c r="G38" s="29"/>
      <c r="H38" s="28"/>
      <c r="I38" s="30"/>
      <c r="J38" s="4"/>
    </row>
    <row r="39" spans="1:10" ht="15">
      <c r="A39" s="26" t="s">
        <v>36</v>
      </c>
      <c r="B39" s="23" t="s">
        <v>3</v>
      </c>
      <c r="C39" s="23">
        <v>6</v>
      </c>
      <c r="D39" s="27">
        <v>5</v>
      </c>
      <c r="E39" s="27">
        <v>2327</v>
      </c>
      <c r="F39" s="28">
        <f t="shared" si="0"/>
        <v>549</v>
      </c>
      <c r="G39" s="29">
        <v>2876</v>
      </c>
      <c r="H39" s="28">
        <f>E39/8</f>
        <v>290.875</v>
      </c>
      <c r="I39" s="30">
        <f t="shared" si="1"/>
        <v>290.88113925074845</v>
      </c>
      <c r="J39" s="4"/>
    </row>
    <row r="40" spans="1:10" s="2" customFormat="1" ht="15">
      <c r="A40" s="26"/>
      <c r="B40" s="24" t="s">
        <v>25</v>
      </c>
      <c r="C40" s="23"/>
      <c r="D40" s="27"/>
      <c r="E40" s="27"/>
      <c r="F40" s="28"/>
      <c r="G40" s="29"/>
      <c r="H40" s="28"/>
      <c r="I40" s="30"/>
      <c r="J40" s="5"/>
    </row>
    <row r="41" spans="1:10" ht="15">
      <c r="A41" s="26" t="s">
        <v>37</v>
      </c>
      <c r="B41" s="23" t="s">
        <v>5</v>
      </c>
      <c r="C41" s="23">
        <v>7</v>
      </c>
      <c r="D41" s="27">
        <v>5</v>
      </c>
      <c r="E41" s="27">
        <v>2327</v>
      </c>
      <c r="F41" s="28">
        <f t="shared" si="0"/>
        <v>549</v>
      </c>
      <c r="G41" s="29">
        <v>2876</v>
      </c>
      <c r="H41" s="28">
        <f>E41/8</f>
        <v>290.875</v>
      </c>
      <c r="I41" s="30">
        <f t="shared" si="1"/>
        <v>290.88113925074845</v>
      </c>
      <c r="J41" s="4"/>
    </row>
    <row r="42" spans="1:10" ht="15">
      <c r="A42" s="26"/>
      <c r="B42" s="24" t="s">
        <v>26</v>
      </c>
      <c r="C42" s="23"/>
      <c r="D42" s="27"/>
      <c r="E42" s="27"/>
      <c r="F42" s="28"/>
      <c r="G42" s="29"/>
      <c r="H42" s="28"/>
      <c r="I42" s="30"/>
      <c r="J42" s="4"/>
    </row>
    <row r="43" spans="1:10" ht="15">
      <c r="A43" s="26" t="s">
        <v>38</v>
      </c>
      <c r="B43" s="23" t="s">
        <v>6</v>
      </c>
      <c r="C43" s="23">
        <v>8</v>
      </c>
      <c r="D43" s="27">
        <v>6</v>
      </c>
      <c r="E43" s="27">
        <v>2793</v>
      </c>
      <c r="F43" s="28">
        <f t="shared" si="0"/>
        <v>659</v>
      </c>
      <c r="G43" s="29">
        <v>3452</v>
      </c>
      <c r="H43" s="28">
        <f>E43/8</f>
        <v>349.125</v>
      </c>
      <c r="I43" s="30">
        <f t="shared" si="1"/>
        <v>349.1382797961</v>
      </c>
      <c r="J43" s="4"/>
    </row>
    <row r="44" spans="1:10" ht="15">
      <c r="A44" s="32"/>
      <c r="B44" s="33" t="s">
        <v>12</v>
      </c>
      <c r="C44" s="34">
        <f aca="true" t="shared" si="2" ref="C44:I44">SUM(C13:C43)</f>
        <v>478</v>
      </c>
      <c r="D44" s="34">
        <f t="shared" si="2"/>
        <v>367</v>
      </c>
      <c r="E44" s="34">
        <f t="shared" si="2"/>
        <v>170795</v>
      </c>
      <c r="F44" s="34">
        <f t="shared" si="2"/>
        <v>40293</v>
      </c>
      <c r="G44" s="34">
        <f t="shared" si="2"/>
        <v>211088</v>
      </c>
      <c r="H44" s="34">
        <f t="shared" si="2"/>
        <v>21349.375</v>
      </c>
      <c r="I44" s="35">
        <f t="shared" si="2"/>
        <v>21349.623755967317</v>
      </c>
      <c r="J44" s="4"/>
    </row>
    <row r="45" spans="1:9" ht="15">
      <c r="A45" s="36"/>
      <c r="B45" s="36"/>
      <c r="C45" s="36"/>
      <c r="D45" s="36"/>
      <c r="E45" s="36"/>
      <c r="F45" s="6"/>
      <c r="G45" s="6"/>
      <c r="H45" s="6"/>
      <c r="I45" s="6"/>
    </row>
    <row r="46" spans="1:9" ht="15">
      <c r="A46" s="6"/>
      <c r="B46" s="6" t="s">
        <v>69</v>
      </c>
      <c r="C46" s="6"/>
      <c r="D46" s="6"/>
      <c r="E46" s="6"/>
      <c r="F46" s="6" t="s">
        <v>70</v>
      </c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9">
      <selection activeCell="D47" sqref="D47"/>
    </sheetView>
  </sheetViews>
  <sheetFormatPr defaultColWidth="9.0039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</cols>
  <sheetData>
    <row r="1" spans="1:9" ht="15">
      <c r="A1" s="6"/>
      <c r="B1" s="6"/>
      <c r="C1" s="6"/>
      <c r="D1" s="6"/>
      <c r="E1" s="6" t="s">
        <v>65</v>
      </c>
      <c r="F1" s="6"/>
      <c r="G1" s="6"/>
      <c r="H1" s="6"/>
      <c r="I1" s="6"/>
    </row>
    <row r="2" spans="1:9" ht="15">
      <c r="A2" s="6"/>
      <c r="B2" s="6"/>
      <c r="C2" s="6"/>
      <c r="D2" s="6"/>
      <c r="E2" s="6" t="s">
        <v>66</v>
      </c>
      <c r="F2" s="6"/>
      <c r="G2" s="6"/>
      <c r="H2" s="6"/>
      <c r="I2" s="6"/>
    </row>
    <row r="3" spans="1:9" ht="15">
      <c r="A3" s="6"/>
      <c r="B3" s="6"/>
      <c r="C3" s="6"/>
      <c r="D3" s="6"/>
      <c r="E3" s="6" t="s">
        <v>67</v>
      </c>
      <c r="F3" s="6"/>
      <c r="G3" s="6"/>
      <c r="H3" s="6"/>
      <c r="I3" s="6"/>
    </row>
    <row r="4" spans="1:9" ht="15">
      <c r="A4" s="6"/>
      <c r="B4" s="6"/>
      <c r="C4" s="6"/>
      <c r="D4" s="6"/>
      <c r="E4" s="6" t="s">
        <v>68</v>
      </c>
      <c r="F4" s="6"/>
      <c r="G4" s="6"/>
      <c r="H4" s="6"/>
      <c r="I4" s="6"/>
    </row>
    <row r="5" spans="1:9" s="1" customFormat="1" ht="15">
      <c r="A5" s="7"/>
      <c r="B5" s="7" t="s">
        <v>51</v>
      </c>
      <c r="C5" s="7"/>
      <c r="D5" s="7"/>
      <c r="E5" s="7"/>
      <c r="F5" s="7"/>
      <c r="G5" s="7"/>
      <c r="H5" s="7"/>
      <c r="I5" s="7"/>
    </row>
    <row r="6" spans="1:9" s="1" customFormat="1" ht="15">
      <c r="A6" s="7"/>
      <c r="B6" s="7" t="s">
        <v>71</v>
      </c>
      <c r="C6" s="7"/>
      <c r="D6" s="7"/>
      <c r="E6" s="7"/>
      <c r="F6" s="7"/>
      <c r="G6" s="7"/>
      <c r="H6" s="7"/>
      <c r="I6" s="7"/>
    </row>
    <row r="7" spans="1:9" s="1" customFormat="1" ht="15">
      <c r="A7" s="7"/>
      <c r="B7" s="7" t="s">
        <v>59</v>
      </c>
      <c r="C7" s="7"/>
      <c r="D7" s="7"/>
      <c r="E7" s="7"/>
      <c r="F7" s="7"/>
      <c r="G7" s="7"/>
      <c r="H7" s="7"/>
      <c r="I7" s="7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 hidden="1">
      <c r="A9" s="6"/>
      <c r="B9" s="6"/>
      <c r="C9" s="6"/>
      <c r="D9" s="6"/>
      <c r="E9" s="6"/>
      <c r="F9" s="6"/>
      <c r="G9" s="6"/>
      <c r="H9" s="6"/>
      <c r="I9" s="6"/>
    </row>
    <row r="10" spans="1:9" ht="60.75" customHeight="1">
      <c r="A10" s="8" t="s">
        <v>39</v>
      </c>
      <c r="B10" s="9" t="s">
        <v>13</v>
      </c>
      <c r="C10" s="10" t="s">
        <v>54</v>
      </c>
      <c r="D10" s="9" t="s">
        <v>57</v>
      </c>
      <c r="E10" s="9" t="s">
        <v>55</v>
      </c>
      <c r="F10" s="11" t="s">
        <v>61</v>
      </c>
      <c r="G10" s="37" t="s">
        <v>56</v>
      </c>
      <c r="H10" s="6"/>
      <c r="I10" s="6"/>
    </row>
    <row r="11" spans="1:9" ht="15">
      <c r="A11" s="14">
        <v>1</v>
      </c>
      <c r="B11" s="15">
        <v>2</v>
      </c>
      <c r="C11" s="17">
        <v>3</v>
      </c>
      <c r="D11" s="17">
        <v>4</v>
      </c>
      <c r="E11" s="17">
        <v>5</v>
      </c>
      <c r="F11" s="17">
        <v>6</v>
      </c>
      <c r="G11" s="38">
        <v>7</v>
      </c>
      <c r="H11" s="6"/>
      <c r="I11" s="6"/>
    </row>
    <row r="12" spans="1:9" ht="15">
      <c r="A12" s="21"/>
      <c r="B12" s="22" t="s">
        <v>14</v>
      </c>
      <c r="C12" s="23"/>
      <c r="D12" s="23"/>
      <c r="E12" s="23"/>
      <c r="F12" s="23"/>
      <c r="G12" s="25"/>
      <c r="H12" s="6"/>
      <c r="I12" s="6"/>
    </row>
    <row r="13" spans="1:11" ht="30">
      <c r="A13" s="26">
        <v>1</v>
      </c>
      <c r="B13" s="12" t="s">
        <v>53</v>
      </c>
      <c r="C13" s="23">
        <v>2.268</v>
      </c>
      <c r="D13" s="23">
        <v>579</v>
      </c>
      <c r="E13" s="39">
        <v>137</v>
      </c>
      <c r="F13" s="40">
        <f>D13+E13</f>
        <v>716</v>
      </c>
      <c r="G13" s="30">
        <f>D13/8</f>
        <v>72.375</v>
      </c>
      <c r="H13" s="6"/>
      <c r="I13" s="6"/>
      <c r="K13" s="3"/>
    </row>
    <row r="14" spans="1:11" ht="15">
      <c r="A14" s="26">
        <v>2</v>
      </c>
      <c r="B14" s="23" t="s">
        <v>40</v>
      </c>
      <c r="C14" s="41">
        <v>4.468</v>
      </c>
      <c r="D14" s="23">
        <v>1140</v>
      </c>
      <c r="E14" s="39">
        <v>269</v>
      </c>
      <c r="F14" s="40">
        <f aca="true" t="shared" si="0" ref="F14:F37">D14+E14</f>
        <v>1409</v>
      </c>
      <c r="G14" s="30">
        <f aca="true" t="shared" si="1" ref="G14:G37">D14/8</f>
        <v>142.5</v>
      </c>
      <c r="H14" s="6"/>
      <c r="I14" s="6"/>
      <c r="K14" s="3"/>
    </row>
    <row r="15" spans="1:11" ht="15">
      <c r="A15" s="26">
        <v>3</v>
      </c>
      <c r="B15" s="23" t="s">
        <v>41</v>
      </c>
      <c r="C15" s="23">
        <v>6.798</v>
      </c>
      <c r="D15" s="23">
        <v>1734</v>
      </c>
      <c r="E15" s="39">
        <v>409</v>
      </c>
      <c r="F15" s="40">
        <f t="shared" si="0"/>
        <v>2143</v>
      </c>
      <c r="G15" s="30">
        <f t="shared" si="1"/>
        <v>216.75</v>
      </c>
      <c r="H15" s="6"/>
      <c r="I15" s="6"/>
      <c r="K15" s="3"/>
    </row>
    <row r="16" spans="1:11" ht="15">
      <c r="A16" s="26"/>
      <c r="B16" s="31" t="s">
        <v>16</v>
      </c>
      <c r="C16" s="23"/>
      <c r="D16" s="23"/>
      <c r="E16" s="39"/>
      <c r="F16" s="40"/>
      <c r="G16" s="30"/>
      <c r="H16" s="6"/>
      <c r="I16" s="6"/>
      <c r="K16" s="3"/>
    </row>
    <row r="17" spans="1:11" ht="15">
      <c r="A17" s="26">
        <v>3</v>
      </c>
      <c r="B17" s="23" t="s">
        <v>42</v>
      </c>
      <c r="C17" s="23">
        <v>1.212</v>
      </c>
      <c r="D17" s="23">
        <v>309</v>
      </c>
      <c r="E17" s="39">
        <v>73</v>
      </c>
      <c r="F17" s="40">
        <f t="shared" si="0"/>
        <v>382</v>
      </c>
      <c r="G17" s="30">
        <f t="shared" si="1"/>
        <v>38.625</v>
      </c>
      <c r="H17" s="6"/>
      <c r="I17" s="6"/>
      <c r="K17" s="3"/>
    </row>
    <row r="18" spans="1:11" ht="15">
      <c r="A18" s="26"/>
      <c r="B18" s="24" t="s">
        <v>17</v>
      </c>
      <c r="C18" s="23"/>
      <c r="D18" s="23"/>
      <c r="E18" s="39"/>
      <c r="F18" s="40"/>
      <c r="G18" s="30"/>
      <c r="H18" s="6"/>
      <c r="I18" s="6"/>
      <c r="K18" s="3"/>
    </row>
    <row r="19" spans="1:11" ht="15">
      <c r="A19" s="26">
        <v>4</v>
      </c>
      <c r="B19" s="23" t="s">
        <v>45</v>
      </c>
      <c r="C19" s="23">
        <v>3.52</v>
      </c>
      <c r="D19" s="23">
        <v>898</v>
      </c>
      <c r="E19" s="39">
        <v>212</v>
      </c>
      <c r="F19" s="40">
        <f t="shared" si="0"/>
        <v>1110</v>
      </c>
      <c r="G19" s="30">
        <f t="shared" si="1"/>
        <v>112.25</v>
      </c>
      <c r="H19" s="6"/>
      <c r="I19" s="6"/>
      <c r="K19" s="3"/>
    </row>
    <row r="20" spans="1:11" ht="15">
      <c r="A20" s="26"/>
      <c r="B20" s="24" t="s">
        <v>46</v>
      </c>
      <c r="C20" s="23"/>
      <c r="D20" s="23"/>
      <c r="E20" s="39"/>
      <c r="F20" s="40"/>
      <c r="G20" s="30"/>
      <c r="H20" s="6"/>
      <c r="I20" s="6"/>
      <c r="K20" s="3"/>
    </row>
    <row r="21" spans="1:11" ht="15">
      <c r="A21" s="26">
        <v>5</v>
      </c>
      <c r="B21" s="23" t="s">
        <v>47</v>
      </c>
      <c r="C21" s="23">
        <v>1.33</v>
      </c>
      <c r="D21" s="23">
        <v>340</v>
      </c>
      <c r="E21" s="39">
        <v>80</v>
      </c>
      <c r="F21" s="40">
        <f t="shared" si="0"/>
        <v>420</v>
      </c>
      <c r="G21" s="30">
        <f t="shared" si="1"/>
        <v>42.5</v>
      </c>
      <c r="H21" s="6"/>
      <c r="I21" s="6"/>
      <c r="K21" s="3"/>
    </row>
    <row r="22" spans="1:11" ht="15">
      <c r="A22" s="26"/>
      <c r="B22" s="24" t="s">
        <v>19</v>
      </c>
      <c r="C22" s="23"/>
      <c r="D22" s="23"/>
      <c r="E22" s="39"/>
      <c r="F22" s="40"/>
      <c r="G22" s="30"/>
      <c r="H22" s="6"/>
      <c r="I22" s="6"/>
      <c r="K22" s="3"/>
    </row>
    <row r="23" spans="1:11" ht="30">
      <c r="A23" s="26">
        <v>6</v>
      </c>
      <c r="B23" s="12" t="s">
        <v>48</v>
      </c>
      <c r="C23" s="23">
        <v>1</v>
      </c>
      <c r="D23" s="23">
        <v>255</v>
      </c>
      <c r="E23" s="39">
        <v>60</v>
      </c>
      <c r="F23" s="40">
        <f t="shared" si="0"/>
        <v>315</v>
      </c>
      <c r="G23" s="30">
        <f t="shared" si="1"/>
        <v>31.875</v>
      </c>
      <c r="H23" s="6"/>
      <c r="I23" s="6"/>
      <c r="K23" s="3"/>
    </row>
    <row r="24" spans="1:11" ht="15">
      <c r="A24" s="26"/>
      <c r="B24" s="24" t="s">
        <v>21</v>
      </c>
      <c r="C24" s="23"/>
      <c r="D24" s="23"/>
      <c r="E24" s="39"/>
      <c r="F24" s="40"/>
      <c r="G24" s="30"/>
      <c r="H24" s="6"/>
      <c r="I24" s="6"/>
      <c r="K24" s="3"/>
    </row>
    <row r="25" spans="1:11" ht="15">
      <c r="A25" s="26">
        <v>7</v>
      </c>
      <c r="B25" s="23" t="s">
        <v>2</v>
      </c>
      <c r="C25" s="23">
        <v>1.32</v>
      </c>
      <c r="D25" s="23">
        <v>337</v>
      </c>
      <c r="E25" s="39">
        <v>79</v>
      </c>
      <c r="F25" s="40">
        <f t="shared" si="0"/>
        <v>416</v>
      </c>
      <c r="G25" s="30">
        <f t="shared" si="1"/>
        <v>42.125</v>
      </c>
      <c r="H25" s="6"/>
      <c r="I25" s="6"/>
      <c r="K25" s="3"/>
    </row>
    <row r="26" spans="1:11" ht="15">
      <c r="A26" s="26"/>
      <c r="B26" s="24" t="s">
        <v>15</v>
      </c>
      <c r="C26" s="23"/>
      <c r="D26" s="23"/>
      <c r="E26" s="39"/>
      <c r="F26" s="40"/>
      <c r="G26" s="30"/>
      <c r="H26" s="6"/>
      <c r="I26" s="6"/>
      <c r="K26" s="3"/>
    </row>
    <row r="27" spans="1:11" ht="30">
      <c r="A27" s="26">
        <v>8</v>
      </c>
      <c r="B27" s="12" t="s">
        <v>50</v>
      </c>
      <c r="C27" s="23">
        <v>1.8</v>
      </c>
      <c r="D27" s="23">
        <v>459</v>
      </c>
      <c r="E27" s="39">
        <v>108</v>
      </c>
      <c r="F27" s="40">
        <f t="shared" si="0"/>
        <v>567</v>
      </c>
      <c r="G27" s="30">
        <f t="shared" si="1"/>
        <v>57.375</v>
      </c>
      <c r="H27" s="6"/>
      <c r="I27" s="6"/>
      <c r="K27" s="3"/>
    </row>
    <row r="28" spans="1:11" ht="15">
      <c r="A28" s="26"/>
      <c r="B28" s="24" t="s">
        <v>24</v>
      </c>
      <c r="C28" s="23"/>
      <c r="D28" s="23"/>
      <c r="E28" s="39"/>
      <c r="F28" s="40"/>
      <c r="G28" s="30"/>
      <c r="H28" s="6"/>
      <c r="I28" s="6"/>
      <c r="K28" s="3"/>
    </row>
    <row r="29" spans="1:11" ht="15">
      <c r="A29" s="26">
        <v>9</v>
      </c>
      <c r="B29" s="23" t="s">
        <v>49</v>
      </c>
      <c r="C29" s="41">
        <v>3.399</v>
      </c>
      <c r="D29" s="23">
        <v>867</v>
      </c>
      <c r="E29" s="39">
        <v>204</v>
      </c>
      <c r="F29" s="40">
        <f t="shared" si="0"/>
        <v>1071</v>
      </c>
      <c r="G29" s="30">
        <f t="shared" si="1"/>
        <v>108.375</v>
      </c>
      <c r="H29" s="6"/>
      <c r="I29" s="6"/>
      <c r="K29" s="3"/>
    </row>
    <row r="30" spans="1:11" ht="15">
      <c r="A30" s="26"/>
      <c r="B30" s="24" t="s">
        <v>23</v>
      </c>
      <c r="C30" s="23"/>
      <c r="D30" s="23"/>
      <c r="E30" s="39"/>
      <c r="F30" s="40"/>
      <c r="G30" s="30"/>
      <c r="H30" s="6"/>
      <c r="I30" s="6"/>
      <c r="K30" s="3"/>
    </row>
    <row r="31" spans="1:11" ht="15">
      <c r="A31" s="26">
        <v>10</v>
      </c>
      <c r="B31" s="23" t="s">
        <v>4</v>
      </c>
      <c r="C31" s="23">
        <v>1.067</v>
      </c>
      <c r="D31" s="23">
        <v>272</v>
      </c>
      <c r="E31" s="39">
        <v>64</v>
      </c>
      <c r="F31" s="40">
        <f t="shared" si="0"/>
        <v>336</v>
      </c>
      <c r="G31" s="30">
        <f t="shared" si="1"/>
        <v>34</v>
      </c>
      <c r="H31" s="6"/>
      <c r="I31" s="6"/>
      <c r="K31" s="3"/>
    </row>
    <row r="32" spans="1:11" ht="15">
      <c r="A32" s="26"/>
      <c r="B32" s="24" t="s">
        <v>22</v>
      </c>
      <c r="C32" s="23"/>
      <c r="D32" s="23"/>
      <c r="E32" s="39"/>
      <c r="F32" s="40"/>
      <c r="G32" s="30"/>
      <c r="H32" s="6"/>
      <c r="I32" s="6"/>
      <c r="K32" s="3"/>
    </row>
    <row r="33" spans="1:11" ht="15">
      <c r="A33" s="26">
        <v>11</v>
      </c>
      <c r="B33" s="23" t="s">
        <v>3</v>
      </c>
      <c r="C33" s="23">
        <v>0.693</v>
      </c>
      <c r="D33" s="23">
        <v>177</v>
      </c>
      <c r="E33" s="39">
        <v>42</v>
      </c>
      <c r="F33" s="40">
        <f t="shared" si="0"/>
        <v>219</v>
      </c>
      <c r="G33" s="30">
        <f t="shared" si="1"/>
        <v>22.125</v>
      </c>
      <c r="H33" s="6"/>
      <c r="I33" s="6"/>
      <c r="K33" s="3"/>
    </row>
    <row r="34" spans="1:11" s="2" customFormat="1" ht="15">
      <c r="A34" s="26"/>
      <c r="B34" s="24" t="s">
        <v>25</v>
      </c>
      <c r="C34" s="42"/>
      <c r="D34" s="42"/>
      <c r="E34" s="39"/>
      <c r="F34" s="40"/>
      <c r="G34" s="30"/>
      <c r="H34" s="36"/>
      <c r="I34" s="36"/>
      <c r="J34"/>
      <c r="K34" s="3"/>
    </row>
    <row r="35" spans="1:11" ht="15">
      <c r="A35" s="26">
        <v>12</v>
      </c>
      <c r="B35" s="23" t="s">
        <v>5</v>
      </c>
      <c r="C35" s="23">
        <v>0.534</v>
      </c>
      <c r="D35" s="23">
        <v>137</v>
      </c>
      <c r="E35" s="39">
        <v>32</v>
      </c>
      <c r="F35" s="40">
        <f t="shared" si="0"/>
        <v>169</v>
      </c>
      <c r="G35" s="30">
        <f t="shared" si="1"/>
        <v>17.125</v>
      </c>
      <c r="H35" s="6"/>
      <c r="I35" s="6"/>
      <c r="K35" s="3"/>
    </row>
    <row r="36" spans="1:11" ht="15">
      <c r="A36" s="26"/>
      <c r="B36" s="24" t="s">
        <v>26</v>
      </c>
      <c r="C36" s="23"/>
      <c r="D36" s="23"/>
      <c r="E36" s="39"/>
      <c r="F36" s="40"/>
      <c r="G36" s="30"/>
      <c r="H36" s="6"/>
      <c r="I36" s="6"/>
      <c r="K36" s="3"/>
    </row>
    <row r="37" spans="1:11" ht="15">
      <c r="A37" s="26">
        <v>13</v>
      </c>
      <c r="B37" s="23" t="s">
        <v>6</v>
      </c>
      <c r="C37" s="23">
        <v>0.83</v>
      </c>
      <c r="D37" s="23">
        <v>212</v>
      </c>
      <c r="E37" s="39">
        <v>50</v>
      </c>
      <c r="F37" s="40">
        <f t="shared" si="0"/>
        <v>262</v>
      </c>
      <c r="G37" s="30">
        <f t="shared" si="1"/>
        <v>26.5</v>
      </c>
      <c r="H37" s="6"/>
      <c r="I37" s="6"/>
      <c r="K37" s="3"/>
    </row>
    <row r="38" spans="1:11" ht="15">
      <c r="A38" s="26"/>
      <c r="B38" s="23" t="s">
        <v>64</v>
      </c>
      <c r="C38" s="23"/>
      <c r="D38" s="43">
        <v>279</v>
      </c>
      <c r="E38" s="44">
        <f>F38-D38</f>
        <v>66</v>
      </c>
      <c r="F38" s="45">
        <v>345</v>
      </c>
      <c r="G38" s="30"/>
      <c r="H38" s="6"/>
      <c r="I38" s="6"/>
      <c r="K38" s="3"/>
    </row>
    <row r="39" spans="1:11" ht="15">
      <c r="A39" s="32"/>
      <c r="B39" s="33" t="s">
        <v>12</v>
      </c>
      <c r="C39" s="34">
        <f>SUM(C13:C38)</f>
        <v>30.238999999999997</v>
      </c>
      <c r="D39" s="34">
        <f>SUM(D13:D38)</f>
        <v>7995</v>
      </c>
      <c r="E39" s="34">
        <f>SUM(E13:E38)</f>
        <v>1885</v>
      </c>
      <c r="F39" s="34">
        <f>SUM(F13:F38)</f>
        <v>9880</v>
      </c>
      <c r="G39" s="34">
        <f>SUM(G13:G38)</f>
        <v>964.5</v>
      </c>
      <c r="H39" s="46"/>
      <c r="I39" s="47"/>
      <c r="K39" s="3"/>
    </row>
    <row r="40" spans="1:11" ht="15">
      <c r="A40" s="6"/>
      <c r="B40" s="6"/>
      <c r="C40" s="6"/>
      <c r="D40" s="6"/>
      <c r="E40" s="6"/>
      <c r="F40" s="6"/>
      <c r="G40" s="6"/>
      <c r="H40" s="6"/>
      <c r="I40" s="48"/>
      <c r="K40" s="3"/>
    </row>
    <row r="41" spans="1:11" ht="15">
      <c r="A41" s="6"/>
      <c r="B41" s="49"/>
      <c r="C41" s="6"/>
      <c r="D41" s="6"/>
      <c r="E41" s="6"/>
      <c r="F41" s="7"/>
      <c r="G41" s="6"/>
      <c r="H41" s="6"/>
      <c r="I41" s="6"/>
      <c r="K41" s="3"/>
    </row>
    <row r="42" spans="2:7" ht="15">
      <c r="B42" s="6" t="s">
        <v>69</v>
      </c>
      <c r="C42" s="6"/>
      <c r="D42" s="6"/>
      <c r="E42" s="6"/>
      <c r="F42" s="6" t="s">
        <v>70</v>
      </c>
      <c r="G42" s="6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2015-01-26T12:31:12Z</cp:lastPrinted>
  <dcterms:created xsi:type="dcterms:W3CDTF">2008-11-20T09:03:05Z</dcterms:created>
  <dcterms:modified xsi:type="dcterms:W3CDTF">2015-01-26T12:31:43Z</dcterms:modified>
  <cp:category/>
  <cp:version/>
  <cp:contentType/>
  <cp:contentStatus/>
</cp:coreProperties>
</file>