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730" activeTab="2"/>
  </bookViews>
  <sheets>
    <sheet name="skolas" sheetId="1" r:id="rId1"/>
    <sheet name="bērni līdz 5 gadiem" sheetId="2" r:id="rId2"/>
    <sheet name="bērni no 5.gadu vec." sheetId="3" r:id="rId3"/>
  </sheets>
  <definedNames/>
  <calcPr fullCalcOnLoad="1"/>
</workbook>
</file>

<file path=xl/sharedStrings.xml><?xml version="1.0" encoding="utf-8"?>
<sst xmlns="http://schemas.openxmlformats.org/spreadsheetml/2006/main" count="154" uniqueCount="77">
  <si>
    <t>Rādītāji</t>
  </si>
  <si>
    <t>Ekonomiskās klasifikācijas kodi</t>
  </si>
  <si>
    <t xml:space="preserve">Skolēnu skaits uz 01.01.2014. </t>
  </si>
  <si>
    <t>Bibliotēku krājumi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</si>
  <si>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</si>
  <si>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</si>
  <si>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</si>
  <si>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Mācību, darba un dienesta komandējumi, dienesta, darba braucieni (izņemot ārvalstu mācību, darba un dienesta komandējumus, dienesta, darba braucienus (2120))</t>
  </si>
  <si>
    <t>Darba samaksa  (izņemot mērķdotācijas, prēmijas naudas balvas un materiālo stimulēšanu (1147)darba devēja piešķirtos labumus un maksājumus (1170))</t>
  </si>
  <si>
    <t>Informācijas tehnoloģiju pakalpojumi</t>
  </si>
  <si>
    <t>Īres un nomas maksa (izņemot transportlīdzekļu nomas maksu(2262))</t>
  </si>
  <si>
    <t>Remontdarbi un iestāžu uzturēšanas pakalpojumi (izņemot ēku,būvju un ceļu kapitālo remontu)</t>
  </si>
  <si>
    <t>Biroja preces un inventārs</t>
  </si>
  <si>
    <t>Kurināmais un enerģētiskie materiāli (izņemot degvielas izdevumus (2322))</t>
  </si>
  <si>
    <t>Zāles, medicīniskās ierīces,medicīniskie instrumenti</t>
  </si>
  <si>
    <t>Kārtējā remonta un iestāžu uzturēšanas materiāli</t>
  </si>
  <si>
    <t>Valsts un pašvaldību aprūpē un apgādē esošo personu uzturēšanas izdevumi (izņemot ēdināšanas izdevumus 2363))</t>
  </si>
  <si>
    <t>Mācību līdzekļi un materiāli</t>
  </si>
  <si>
    <t>Izdevumi periodikas iegādei</t>
  </si>
  <si>
    <t>Darba devēja valsts obligātas sociālās apdrošināšanas iemaksas, pabalsti un kompensācijas (izņemot darba devēja VSAOI , kuras piešķir kā mērķdotāciju)</t>
  </si>
  <si>
    <t>09.200. Pamata un vispārējās izglītības iestāžu izdevumi pēc 2013.gada naudas plūsmas  (latos)</t>
  </si>
  <si>
    <t>Pakalpojumu samaksa</t>
  </si>
  <si>
    <t xml:space="preserve">Krājumi, materiāli, energoresursi, prece, biroja prece un inventārs, kurus neuzskaita pamatkapitāla veidošanā </t>
  </si>
  <si>
    <t xml:space="preserve">Bērnu skaits uz 01.01.2014. </t>
  </si>
  <si>
    <t>Kopā  gadā</t>
  </si>
  <si>
    <t>Madonas Valsts ģimnāzija</t>
  </si>
  <si>
    <t>Madonas vakara un neklātienes vidusskola</t>
  </si>
  <si>
    <t>Madonas pilsētas 1.vidusskola</t>
  </si>
  <si>
    <t>Madonas pilsētas 2.vidusskola</t>
  </si>
  <si>
    <t>Lazdonas pamatsk.</t>
  </si>
  <si>
    <t>Liezēres pamatsk.</t>
  </si>
  <si>
    <t>Andreja Eglīša Ļaudonas vidusskola</t>
  </si>
  <si>
    <t>Ošupes pag.Degumnieku pamatsk.</t>
  </si>
  <si>
    <t>Mētrienas pamatsk.</t>
  </si>
  <si>
    <t>Mārcienas pamatsk.</t>
  </si>
  <si>
    <t>Sarkaņu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</si>
  <si>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</si>
  <si>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</si>
  <si>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</si>
  <si>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</si>
  <si>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</si>
  <si>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</si>
  <si>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Barkavas PII "Ābelīte"</t>
  </si>
  <si>
    <t>Bērzaunes PII "Vārpiņa"</t>
  </si>
  <si>
    <t>Dzelzavas PII "Rūķis"</t>
  </si>
  <si>
    <t>Kalsnavas PII "Lācītis Pūks"</t>
  </si>
  <si>
    <t>Praulienas PII "Pasaciņa"</t>
  </si>
  <si>
    <t xml:space="preserve">        09.100. Pirmsskolas  izglītības iestāžu izdevumi pēc 2013.gada naudas plūsmas (latos)</t>
  </si>
  <si>
    <t>Izdevumi uz vienu audzēkni starppašvaldību norēķiniem (mēnesī  latos)</t>
  </si>
  <si>
    <t>Izdevumi uz vienu audzēkni starppašvaldību norēķiniem (mēnesī EUR)</t>
  </si>
  <si>
    <t>Izdevumi uz vienu bērnu līdz 5.gadu vecumam starppašvaldību norēķiniem (mēnesī latos)</t>
  </si>
  <si>
    <t>Izdevumi uz vienu bērnu līdz 5.gadu vecumam starppašvaldību norēķiniem (mēnesī EUR)</t>
  </si>
  <si>
    <t xml:space="preserve">Ļaudonas PII "Brīnumdārzs" </t>
  </si>
  <si>
    <t>Izmaksu aprēķins 2014. gadā par vienu audzēkni    Madonas novada izglītības iestādēs</t>
  </si>
  <si>
    <t>APSTIPRINĀTS</t>
  </si>
  <si>
    <t>ar Madonas novada pašvaldības domes</t>
  </si>
  <si>
    <t>27.02.2014. lēmumu Nr. 99 (protokols Nr. 5, 2.p.)</t>
  </si>
  <si>
    <t>Aronas pag. Kusas pamatskola</t>
  </si>
  <si>
    <t>Barkavas pamatskola</t>
  </si>
  <si>
    <t>Bērzaunes pamatskola</t>
  </si>
  <si>
    <t>Dzelzavas pamatskola</t>
  </si>
  <si>
    <t>Kalsnavas pamatskola</t>
  </si>
  <si>
    <t>Lazdonas pamatskola</t>
  </si>
  <si>
    <t>Liezēres pamatskola</t>
  </si>
  <si>
    <t>Praulienas pamatskola</t>
  </si>
  <si>
    <t>Ošupes pag.Degumnieku pamatskola</t>
  </si>
  <si>
    <t>Mētrienas pamatskola</t>
  </si>
  <si>
    <t>Mārcienas pamatskola</t>
  </si>
  <si>
    <t>Sarkaņu pamatskola</t>
  </si>
  <si>
    <t>Vestienas pamatskola</t>
  </si>
  <si>
    <t>Domes priekšsēdētājs</t>
  </si>
  <si>
    <t>A.Ceļapīters</t>
  </si>
  <si>
    <t>Pielikums Nr.1</t>
  </si>
  <si>
    <t>Izmaksu aprēķins 2014. gadā bērniem līdz 5.gadu vecumam    Madonas novada izglītības iestādēs</t>
  </si>
  <si>
    <t>Pielikums Nr.2</t>
  </si>
  <si>
    <t>Izmaksu aprēķins 2014. gadā bērniem no 5.gadu vecuma   Madonas novada izglītības iestādēs</t>
  </si>
  <si>
    <t>Pielikums Nr.3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</si>
</sst>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000000"/>
    <numFmt numFmtId="192" formatCode="0.00000000"/>
    <numFmt numFmtId="193" formatCode="0.0000000000"/>
    <numFmt numFmtId="194" formatCode="0.000000000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0" xfId="49" applyFont="1" applyFill="1" applyBorder="1" applyAlignment="1">
      <alignment horizontal="center" vertical="top" wrapText="1"/>
      <protection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49" applyFont="1" applyFill="1" applyBorder="1" applyAlignment="1">
      <alignment vertical="top" wrapText="1"/>
      <protection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0" fillId="0" borderId="16" xfId="0" applyBorder="1" applyAlignment="1">
      <alignment/>
    </xf>
    <xf numFmtId="2" fontId="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P1" sqref="P1:U4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57421875" style="0" customWidth="1"/>
    <col min="4" max="4" width="12.140625" style="0" customWidth="1"/>
    <col min="5" max="17" width="9.140625" style="0" customWidth="1"/>
    <col min="22" max="23" width="0" style="0" hidden="1" customWidth="1"/>
    <col min="24" max="24" width="10.57421875" style="0" hidden="1" customWidth="1"/>
  </cols>
  <sheetData>
    <row r="1" ht="12.75">
      <c r="T1" t="s">
        <v>72</v>
      </c>
    </row>
    <row r="2" ht="12.75">
      <c r="P2" t="s">
        <v>54</v>
      </c>
    </row>
    <row r="3" ht="12.75">
      <c r="P3" t="s">
        <v>55</v>
      </c>
    </row>
    <row r="4" ht="12.75">
      <c r="P4" t="s">
        <v>56</v>
      </c>
    </row>
    <row r="5" spans="2:7" ht="15.75">
      <c r="B5" s="43" t="s">
        <v>53</v>
      </c>
      <c r="C5" s="22"/>
      <c r="D5" s="22"/>
      <c r="E5" s="22"/>
      <c r="F5" s="22"/>
      <c r="G5" s="22"/>
    </row>
    <row r="6" spans="1:3" ht="12.75">
      <c r="A6" s="1"/>
      <c r="B6" s="3"/>
      <c r="C6" s="1"/>
    </row>
    <row r="7" spans="1:3" ht="12.75">
      <c r="A7" s="1"/>
      <c r="B7" s="3"/>
      <c r="C7" s="1"/>
    </row>
    <row r="8" spans="1:21" ht="66" customHeight="1">
      <c r="A8" s="28" t="s">
        <v>1</v>
      </c>
      <c r="B8" s="29" t="s">
        <v>0</v>
      </c>
      <c r="C8" s="27" t="s">
        <v>27</v>
      </c>
      <c r="D8" s="27" t="s">
        <v>28</v>
      </c>
      <c r="E8" s="27" t="s">
        <v>25</v>
      </c>
      <c r="F8" s="26" t="s">
        <v>26</v>
      </c>
      <c r="G8" s="27" t="s">
        <v>57</v>
      </c>
      <c r="H8" s="27" t="s">
        <v>58</v>
      </c>
      <c r="I8" s="27" t="s">
        <v>59</v>
      </c>
      <c r="J8" s="27" t="s">
        <v>60</v>
      </c>
      <c r="K8" s="27" t="s">
        <v>61</v>
      </c>
      <c r="L8" s="27" t="s">
        <v>62</v>
      </c>
      <c r="M8" s="27" t="s">
        <v>63</v>
      </c>
      <c r="N8" s="27" t="s">
        <v>31</v>
      </c>
      <c r="O8" s="27" t="s">
        <v>64</v>
      </c>
      <c r="P8" s="27" t="s">
        <v>65</v>
      </c>
      <c r="Q8" s="27" t="s">
        <v>66</v>
      </c>
      <c r="R8" s="27" t="s">
        <v>67</v>
      </c>
      <c r="S8" s="27" t="s">
        <v>68</v>
      </c>
      <c r="T8" s="30" t="s">
        <v>69</v>
      </c>
      <c r="U8" s="27" t="s">
        <v>37</v>
      </c>
    </row>
    <row r="9" spans="1:21" ht="22.5" customHeight="1">
      <c r="A9" s="11"/>
      <c r="B9" s="12" t="s">
        <v>2</v>
      </c>
      <c r="C9" s="25">
        <v>681</v>
      </c>
      <c r="D9" s="20">
        <v>319</v>
      </c>
      <c r="E9" s="20">
        <v>268</v>
      </c>
      <c r="F9" s="20">
        <v>105</v>
      </c>
      <c r="G9" s="20">
        <v>85</v>
      </c>
      <c r="H9" s="20">
        <v>89</v>
      </c>
      <c r="I9" s="20">
        <v>77</v>
      </c>
      <c r="J9" s="20">
        <v>88</v>
      </c>
      <c r="K9" s="20">
        <v>136</v>
      </c>
      <c r="L9" s="20">
        <v>47</v>
      </c>
      <c r="M9" s="20">
        <v>78</v>
      </c>
      <c r="N9" s="20">
        <v>177</v>
      </c>
      <c r="O9" s="20">
        <v>90</v>
      </c>
      <c r="P9" s="20">
        <v>53</v>
      </c>
      <c r="Q9" s="20">
        <v>37</v>
      </c>
      <c r="R9" s="20">
        <v>42</v>
      </c>
      <c r="S9" s="20">
        <v>45</v>
      </c>
      <c r="T9" s="20">
        <v>55</v>
      </c>
      <c r="U9" s="20">
        <f>C9+D9+E9+F9+G9+H9+I9+J9+K9+L9+M9+N9+O9+P9+Q9+R9+S9+T9</f>
        <v>2472</v>
      </c>
    </row>
    <row r="10" spans="1:21" ht="18" customHeight="1">
      <c r="A10" s="37" t="s">
        <v>20</v>
      </c>
      <c r="B10" s="38"/>
      <c r="C10" s="38"/>
      <c r="D10" s="38"/>
      <c r="E10" s="38"/>
      <c r="F10" s="38"/>
      <c r="U10" s="20"/>
    </row>
    <row r="11" spans="1:21" ht="39.75" customHeight="1">
      <c r="A11" s="14">
        <v>1100</v>
      </c>
      <c r="B11" s="2" t="s">
        <v>8</v>
      </c>
      <c r="C11" s="5">
        <v>101517</v>
      </c>
      <c r="D11" s="5">
        <v>68463</v>
      </c>
      <c r="E11" s="20">
        <v>48415</v>
      </c>
      <c r="F11" s="20">
        <v>7387</v>
      </c>
      <c r="G11" s="20">
        <v>35086</v>
      </c>
      <c r="H11" s="20">
        <v>36297</v>
      </c>
      <c r="I11" s="20">
        <v>20584</v>
      </c>
      <c r="J11" s="20">
        <v>29564</v>
      </c>
      <c r="K11" s="20">
        <v>33446</v>
      </c>
      <c r="L11" s="20">
        <v>20601</v>
      </c>
      <c r="M11" s="20">
        <v>28690</v>
      </c>
      <c r="N11" s="20">
        <v>55310</v>
      </c>
      <c r="O11" s="20">
        <v>34052</v>
      </c>
      <c r="P11" s="20">
        <v>33042</v>
      </c>
      <c r="Q11" s="20">
        <v>33795</v>
      </c>
      <c r="R11" s="20">
        <v>20740</v>
      </c>
      <c r="S11" s="20">
        <v>22806</v>
      </c>
      <c r="T11" s="20">
        <v>28664</v>
      </c>
      <c r="U11" s="20">
        <f aca="true" t="shared" si="0" ref="U11:U29">C11+D11+E11+F11+G11+H11+I11+J11+K11+L11+M11+N11+O11+P11+Q11+R11+S11+T11</f>
        <v>658459</v>
      </c>
    </row>
    <row r="12" spans="1:21" ht="41.25" customHeight="1">
      <c r="A12" s="14">
        <v>1200</v>
      </c>
      <c r="B12" s="2" t="s">
        <v>19</v>
      </c>
      <c r="C12" s="5">
        <v>28535</v>
      </c>
      <c r="D12" s="5">
        <v>17175</v>
      </c>
      <c r="E12" s="20">
        <v>12628</v>
      </c>
      <c r="F12" s="20">
        <v>2085</v>
      </c>
      <c r="G12" s="20">
        <v>8765</v>
      </c>
      <c r="H12" s="20">
        <v>9887</v>
      </c>
      <c r="I12" s="20">
        <v>5992</v>
      </c>
      <c r="J12" s="20">
        <v>9974</v>
      </c>
      <c r="K12" s="20">
        <v>9559</v>
      </c>
      <c r="L12" s="20">
        <v>5682</v>
      </c>
      <c r="M12" s="20">
        <v>7405</v>
      </c>
      <c r="N12" s="20">
        <v>15252</v>
      </c>
      <c r="O12" s="20">
        <v>9075</v>
      </c>
      <c r="P12" s="20">
        <v>8710</v>
      </c>
      <c r="Q12" s="20">
        <v>8269</v>
      </c>
      <c r="R12" s="20">
        <v>5047</v>
      </c>
      <c r="S12" s="20">
        <v>5977</v>
      </c>
      <c r="T12" s="20">
        <v>7114</v>
      </c>
      <c r="U12" s="20">
        <f t="shared" si="0"/>
        <v>177131</v>
      </c>
    </row>
    <row r="13" spans="1:21" ht="57.75" customHeight="1">
      <c r="A13" s="14">
        <v>2100</v>
      </c>
      <c r="B13" s="2" t="s">
        <v>7</v>
      </c>
      <c r="C13" s="5">
        <v>29</v>
      </c>
      <c r="D13" s="5">
        <v>158</v>
      </c>
      <c r="E13" s="20">
        <v>103</v>
      </c>
      <c r="F13" s="20"/>
      <c r="G13" s="20"/>
      <c r="H13" s="20">
        <v>150</v>
      </c>
      <c r="I13" s="20"/>
      <c r="J13" s="20">
        <v>82</v>
      </c>
      <c r="K13" s="20">
        <v>40</v>
      </c>
      <c r="L13" s="20">
        <v>21</v>
      </c>
      <c r="M13" s="20"/>
      <c r="N13" s="20">
        <v>107</v>
      </c>
      <c r="O13" s="20">
        <v>24</v>
      </c>
      <c r="P13" s="20">
        <v>11</v>
      </c>
      <c r="Q13" s="20"/>
      <c r="R13" s="20">
        <v>22</v>
      </c>
      <c r="S13" s="20"/>
      <c r="T13" s="20"/>
      <c r="U13" s="20">
        <f t="shared" si="0"/>
        <v>747</v>
      </c>
    </row>
    <row r="14" spans="1:24" ht="24.75" customHeight="1">
      <c r="A14" s="14">
        <v>2200</v>
      </c>
      <c r="B14" s="2" t="s">
        <v>21</v>
      </c>
      <c r="C14" s="5">
        <f>C15+C16+C17+C18+C19+C20</f>
        <v>67064</v>
      </c>
      <c r="D14" s="5">
        <f>D15+D16+D17+D18+D19+D20</f>
        <v>64182</v>
      </c>
      <c r="E14" s="5">
        <f aca="true" t="shared" si="1" ref="E14:T14">E15+E16+E17+E18+E19+E20</f>
        <v>52656</v>
      </c>
      <c r="F14" s="5">
        <f t="shared" si="1"/>
        <v>296</v>
      </c>
      <c r="G14" s="5">
        <f t="shared" si="1"/>
        <v>26432</v>
      </c>
      <c r="H14" s="5">
        <f t="shared" si="1"/>
        <v>33731</v>
      </c>
      <c r="I14" s="5">
        <f t="shared" si="1"/>
        <v>9008</v>
      </c>
      <c r="J14" s="5">
        <f t="shared" si="1"/>
        <v>16533</v>
      </c>
      <c r="K14" s="5">
        <f t="shared" si="1"/>
        <v>39908</v>
      </c>
      <c r="L14" s="5">
        <f t="shared" si="1"/>
        <v>10046</v>
      </c>
      <c r="M14" s="5">
        <f t="shared" si="1"/>
        <v>58279</v>
      </c>
      <c r="N14" s="5">
        <f t="shared" si="1"/>
        <v>14267</v>
      </c>
      <c r="O14" s="5">
        <f t="shared" si="1"/>
        <v>12495</v>
      </c>
      <c r="P14" s="5">
        <f t="shared" si="1"/>
        <v>13325</v>
      </c>
      <c r="Q14" s="5">
        <f t="shared" si="1"/>
        <v>11501</v>
      </c>
      <c r="R14" s="5">
        <f t="shared" si="1"/>
        <v>23872</v>
      </c>
      <c r="S14" s="5">
        <f t="shared" si="1"/>
        <v>5677</v>
      </c>
      <c r="T14" s="5">
        <f t="shared" si="1"/>
        <v>9958</v>
      </c>
      <c r="U14" s="20">
        <f t="shared" si="0"/>
        <v>469230</v>
      </c>
      <c r="X14" s="24"/>
    </row>
    <row r="15" spans="1:30" ht="18.75" customHeight="1">
      <c r="A15" s="15">
        <v>2210</v>
      </c>
      <c r="B15" s="4" t="s">
        <v>4</v>
      </c>
      <c r="C15" s="5">
        <v>2839</v>
      </c>
      <c r="D15" s="5">
        <v>1330</v>
      </c>
      <c r="E15" s="20">
        <v>1897</v>
      </c>
      <c r="F15" s="20">
        <v>156</v>
      </c>
      <c r="G15" s="20">
        <v>856</v>
      </c>
      <c r="H15" s="20">
        <v>1095</v>
      </c>
      <c r="I15" s="20">
        <v>527</v>
      </c>
      <c r="J15" s="20">
        <v>780</v>
      </c>
      <c r="K15" s="20">
        <v>999</v>
      </c>
      <c r="L15" s="20">
        <v>1146</v>
      </c>
      <c r="M15" s="20">
        <v>1144</v>
      </c>
      <c r="N15" s="20">
        <v>1254</v>
      </c>
      <c r="O15" s="20">
        <v>925</v>
      </c>
      <c r="P15" s="20">
        <v>1181</v>
      </c>
      <c r="Q15" s="20">
        <v>527</v>
      </c>
      <c r="R15" s="20">
        <v>930</v>
      </c>
      <c r="S15" s="20">
        <v>774</v>
      </c>
      <c r="T15" s="20">
        <v>403</v>
      </c>
      <c r="U15" s="20">
        <f t="shared" si="0"/>
        <v>18763</v>
      </c>
      <c r="X15" s="24"/>
      <c r="Y15" s="24"/>
      <c r="Z15" s="24"/>
      <c r="AA15" s="24"/>
      <c r="AC15" s="24"/>
      <c r="AD15" s="24"/>
    </row>
    <row r="16" spans="1:30" ht="21" customHeight="1">
      <c r="A16" s="15">
        <v>2220</v>
      </c>
      <c r="B16" s="4" t="s">
        <v>5</v>
      </c>
      <c r="C16" s="5">
        <v>42159</v>
      </c>
      <c r="D16" s="5">
        <v>36133</v>
      </c>
      <c r="E16" s="20">
        <v>30433</v>
      </c>
      <c r="F16" s="20"/>
      <c r="G16" s="20">
        <v>19228</v>
      </c>
      <c r="H16" s="20">
        <v>29213</v>
      </c>
      <c r="I16" s="20">
        <v>5329</v>
      </c>
      <c r="J16" s="20">
        <v>5530</v>
      </c>
      <c r="K16" s="20">
        <v>19763</v>
      </c>
      <c r="L16" s="20">
        <v>4648</v>
      </c>
      <c r="M16" s="20">
        <v>46820</v>
      </c>
      <c r="N16" s="20">
        <v>8624</v>
      </c>
      <c r="O16" s="20">
        <v>5459</v>
      </c>
      <c r="P16" s="20">
        <v>6923</v>
      </c>
      <c r="Q16" s="20">
        <v>3519</v>
      </c>
      <c r="R16" s="20">
        <v>19681</v>
      </c>
      <c r="S16" s="20">
        <v>3331</v>
      </c>
      <c r="T16" s="20">
        <v>5243</v>
      </c>
      <c r="U16" s="20">
        <f t="shared" si="0"/>
        <v>292036</v>
      </c>
      <c r="X16" s="24"/>
      <c r="Y16" s="24"/>
      <c r="Z16" s="24"/>
      <c r="AA16" s="24"/>
      <c r="AC16" s="24"/>
      <c r="AD16" s="24"/>
    </row>
    <row r="17" spans="1:30" ht="27" customHeight="1">
      <c r="A17" s="15">
        <v>2230</v>
      </c>
      <c r="B17" s="4" t="s">
        <v>6</v>
      </c>
      <c r="C17" s="5">
        <v>1272</v>
      </c>
      <c r="D17" s="5">
        <v>1692</v>
      </c>
      <c r="E17" s="20">
        <v>925</v>
      </c>
      <c r="F17" s="20">
        <v>61</v>
      </c>
      <c r="G17" s="20">
        <v>1311</v>
      </c>
      <c r="H17" s="20">
        <v>2039</v>
      </c>
      <c r="I17" s="20">
        <v>1282</v>
      </c>
      <c r="J17" s="20">
        <v>982</v>
      </c>
      <c r="K17" s="20">
        <v>1711</v>
      </c>
      <c r="L17" s="20">
        <v>268</v>
      </c>
      <c r="M17" s="20">
        <v>522</v>
      </c>
      <c r="N17" s="20">
        <v>1572</v>
      </c>
      <c r="O17" s="20">
        <v>197</v>
      </c>
      <c r="P17" s="20">
        <v>742</v>
      </c>
      <c r="Q17" s="20">
        <v>563</v>
      </c>
      <c r="R17" s="20">
        <v>463</v>
      </c>
      <c r="S17" s="20">
        <v>803</v>
      </c>
      <c r="T17" s="20">
        <v>1581</v>
      </c>
      <c r="U17" s="20">
        <f t="shared" si="0"/>
        <v>17986</v>
      </c>
      <c r="X17" s="24"/>
      <c r="Y17" s="24"/>
      <c r="Z17" s="24"/>
      <c r="AA17" s="24"/>
      <c r="AC17" s="24"/>
      <c r="AD17" s="24"/>
    </row>
    <row r="18" spans="1:30" ht="27" customHeight="1">
      <c r="A18" s="15">
        <v>2240</v>
      </c>
      <c r="B18" s="4" t="s">
        <v>11</v>
      </c>
      <c r="C18" s="5">
        <v>19838</v>
      </c>
      <c r="D18" s="5">
        <v>23331</v>
      </c>
      <c r="E18" s="20">
        <v>9502</v>
      </c>
      <c r="F18" s="20">
        <v>79</v>
      </c>
      <c r="G18" s="20">
        <v>4747</v>
      </c>
      <c r="H18" s="20">
        <v>903</v>
      </c>
      <c r="I18" s="20">
        <v>1455</v>
      </c>
      <c r="J18" s="20">
        <v>9025</v>
      </c>
      <c r="K18" s="20">
        <v>16962</v>
      </c>
      <c r="L18" s="20">
        <v>3529</v>
      </c>
      <c r="M18" s="20">
        <v>9608</v>
      </c>
      <c r="N18" s="20">
        <v>2647</v>
      </c>
      <c r="O18" s="20">
        <v>5624</v>
      </c>
      <c r="P18" s="20">
        <v>4158</v>
      </c>
      <c r="Q18" s="20">
        <v>6245</v>
      </c>
      <c r="R18" s="20">
        <v>2484</v>
      </c>
      <c r="S18" s="20">
        <v>388</v>
      </c>
      <c r="T18" s="20">
        <v>2699</v>
      </c>
      <c r="U18" s="20">
        <f t="shared" si="0"/>
        <v>123224</v>
      </c>
      <c r="X18" s="24"/>
      <c r="Y18" s="24"/>
      <c r="Z18" s="24"/>
      <c r="AA18" s="24"/>
      <c r="AC18" s="24"/>
      <c r="AD18" s="24"/>
    </row>
    <row r="19" spans="1:30" ht="17.25" customHeight="1">
      <c r="A19" s="15">
        <v>2250</v>
      </c>
      <c r="B19" s="4" t="s">
        <v>9</v>
      </c>
      <c r="C19" s="5"/>
      <c r="D19" s="5"/>
      <c r="E19" s="20"/>
      <c r="F19" s="20"/>
      <c r="G19" s="20">
        <v>290</v>
      </c>
      <c r="H19" s="20">
        <v>290</v>
      </c>
      <c r="I19" s="20">
        <v>302</v>
      </c>
      <c r="J19" s="20">
        <v>65</v>
      </c>
      <c r="K19" s="20">
        <v>402</v>
      </c>
      <c r="L19" s="20">
        <v>352</v>
      </c>
      <c r="M19" s="20"/>
      <c r="N19" s="20"/>
      <c r="O19" s="20">
        <v>290</v>
      </c>
      <c r="P19" s="20">
        <v>290</v>
      </c>
      <c r="Q19" s="20">
        <v>647</v>
      </c>
      <c r="R19" s="20">
        <v>314</v>
      </c>
      <c r="S19" s="20">
        <v>88</v>
      </c>
      <c r="T19" s="20">
        <v>32</v>
      </c>
      <c r="U19" s="20">
        <f t="shared" si="0"/>
        <v>3362</v>
      </c>
      <c r="X19" s="24"/>
      <c r="Y19" s="24"/>
      <c r="Z19" s="24"/>
      <c r="AA19" s="24"/>
      <c r="AC19" s="24"/>
      <c r="AD19" s="24"/>
    </row>
    <row r="20" spans="1:30" ht="27" customHeight="1">
      <c r="A20" s="15">
        <v>2260</v>
      </c>
      <c r="B20" s="4" t="s">
        <v>10</v>
      </c>
      <c r="C20" s="5">
        <v>956</v>
      </c>
      <c r="D20" s="5">
        <v>1696</v>
      </c>
      <c r="E20" s="20">
        <v>9899</v>
      </c>
      <c r="F20" s="20"/>
      <c r="G20" s="20"/>
      <c r="H20" s="20">
        <v>191</v>
      </c>
      <c r="I20" s="20">
        <v>113</v>
      </c>
      <c r="J20" s="20">
        <v>151</v>
      </c>
      <c r="K20" s="20">
        <v>71</v>
      </c>
      <c r="L20" s="20">
        <v>103</v>
      </c>
      <c r="M20" s="20">
        <v>185</v>
      </c>
      <c r="N20" s="20">
        <v>170</v>
      </c>
      <c r="O20" s="20"/>
      <c r="P20" s="20">
        <v>31</v>
      </c>
      <c r="Q20" s="20"/>
      <c r="R20" s="20"/>
      <c r="S20" s="20">
        <v>293</v>
      </c>
      <c r="T20" s="20"/>
      <c r="U20" s="20">
        <f t="shared" si="0"/>
        <v>13859</v>
      </c>
      <c r="X20" s="24"/>
      <c r="Y20" s="24"/>
      <c r="Z20" s="24"/>
      <c r="AA20" s="24"/>
      <c r="AC20" s="24"/>
      <c r="AD20" s="24"/>
    </row>
    <row r="21" spans="1:30" ht="32.25" customHeight="1">
      <c r="A21" s="14">
        <v>2300</v>
      </c>
      <c r="B21" s="2" t="s">
        <v>22</v>
      </c>
      <c r="C21" s="5">
        <f>C22+C23+C24+C25+C26+C27</f>
        <v>23491</v>
      </c>
      <c r="D21" s="5">
        <f>D22+D23+D24+D25+D26+D27</f>
        <v>23294</v>
      </c>
      <c r="E21" s="5">
        <f aca="true" t="shared" si="2" ref="E21:T21">E22+E23+E24+E25+E26+E27</f>
        <v>19142</v>
      </c>
      <c r="F21" s="5">
        <f t="shared" si="2"/>
        <v>1615</v>
      </c>
      <c r="G21" s="5">
        <f t="shared" si="2"/>
        <v>4148</v>
      </c>
      <c r="H21" s="5">
        <f t="shared" si="2"/>
        <v>5721</v>
      </c>
      <c r="I21" s="5">
        <f t="shared" si="2"/>
        <v>3100</v>
      </c>
      <c r="J21" s="5">
        <f t="shared" si="2"/>
        <v>8883</v>
      </c>
      <c r="K21" s="5">
        <f t="shared" si="2"/>
        <v>8664</v>
      </c>
      <c r="L21" s="5">
        <f t="shared" si="2"/>
        <v>4311</v>
      </c>
      <c r="M21" s="5">
        <f t="shared" si="2"/>
        <v>5439</v>
      </c>
      <c r="N21" s="5">
        <f t="shared" si="2"/>
        <v>26522</v>
      </c>
      <c r="O21" s="5">
        <f t="shared" si="2"/>
        <v>16248</v>
      </c>
      <c r="P21" s="5">
        <f t="shared" si="2"/>
        <v>15714</v>
      </c>
      <c r="Q21" s="5">
        <f t="shared" si="2"/>
        <v>6229</v>
      </c>
      <c r="R21" s="5">
        <f t="shared" si="2"/>
        <v>4407</v>
      </c>
      <c r="S21" s="5">
        <f t="shared" si="2"/>
        <v>4597</v>
      </c>
      <c r="T21" s="5">
        <f t="shared" si="2"/>
        <v>10448</v>
      </c>
      <c r="U21" s="20">
        <f t="shared" si="0"/>
        <v>191973</v>
      </c>
      <c r="X21" s="24"/>
      <c r="Y21" s="24"/>
      <c r="Z21" s="24"/>
      <c r="AA21" s="24"/>
      <c r="AC21" s="24"/>
      <c r="AD21" s="24"/>
    </row>
    <row r="22" spans="1:30" ht="15.75" customHeight="1">
      <c r="A22" s="17">
        <v>2310</v>
      </c>
      <c r="B22" s="4" t="s">
        <v>12</v>
      </c>
      <c r="C22" s="5">
        <v>7874</v>
      </c>
      <c r="D22" s="5">
        <v>5659</v>
      </c>
      <c r="E22" s="20">
        <v>5020</v>
      </c>
      <c r="F22" s="20">
        <v>396</v>
      </c>
      <c r="G22" s="20">
        <v>844</v>
      </c>
      <c r="H22" s="20">
        <v>1072</v>
      </c>
      <c r="I22" s="20">
        <v>1416</v>
      </c>
      <c r="J22" s="20">
        <v>3044</v>
      </c>
      <c r="K22" s="20">
        <v>2081</v>
      </c>
      <c r="L22" s="20">
        <v>1486</v>
      </c>
      <c r="M22" s="20">
        <v>1059</v>
      </c>
      <c r="N22" s="20">
        <v>7572</v>
      </c>
      <c r="O22" s="20">
        <v>1832</v>
      </c>
      <c r="P22" s="20">
        <v>4408</v>
      </c>
      <c r="Q22" s="20">
        <v>2170</v>
      </c>
      <c r="R22" s="20">
        <v>2066</v>
      </c>
      <c r="S22" s="20">
        <v>1335</v>
      </c>
      <c r="T22" s="20">
        <v>2399</v>
      </c>
      <c r="U22" s="20">
        <f t="shared" si="0"/>
        <v>51733</v>
      </c>
      <c r="X22" s="24"/>
      <c r="Y22" s="24"/>
      <c r="Z22" s="24"/>
      <c r="AA22" s="24"/>
      <c r="AC22" s="24"/>
      <c r="AD22" s="24"/>
    </row>
    <row r="23" spans="1:30" ht="27.75" customHeight="1">
      <c r="A23" s="17">
        <v>2320</v>
      </c>
      <c r="B23" s="4" t="s">
        <v>13</v>
      </c>
      <c r="C23" s="5"/>
      <c r="D23" s="5"/>
      <c r="E23" s="20"/>
      <c r="F23" s="20"/>
      <c r="G23" s="20"/>
      <c r="H23" s="20"/>
      <c r="I23" s="20"/>
      <c r="J23" s="20">
        <v>1770</v>
      </c>
      <c r="K23" s="20">
        <v>1717</v>
      </c>
      <c r="L23" s="20"/>
      <c r="M23" s="20"/>
      <c r="N23" s="20">
        <v>11341</v>
      </c>
      <c r="O23" s="20">
        <v>9921</v>
      </c>
      <c r="P23" s="20">
        <v>4699</v>
      </c>
      <c r="Q23" s="20">
        <v>1716</v>
      </c>
      <c r="R23" s="20"/>
      <c r="S23" s="20">
        <v>1095</v>
      </c>
      <c r="T23" s="20">
        <v>5686</v>
      </c>
      <c r="U23" s="20">
        <f t="shared" si="0"/>
        <v>37945</v>
      </c>
      <c r="X23" s="24"/>
      <c r="Y23" s="24"/>
      <c r="Z23" s="24"/>
      <c r="AA23" s="24"/>
      <c r="AC23" s="24"/>
      <c r="AD23" s="24"/>
    </row>
    <row r="24" spans="1:30" ht="20.25" customHeight="1">
      <c r="A24" s="17">
        <v>2340</v>
      </c>
      <c r="B24" s="4" t="s">
        <v>14</v>
      </c>
      <c r="C24" s="5">
        <v>92</v>
      </c>
      <c r="D24" s="5">
        <v>65</v>
      </c>
      <c r="E24" s="20">
        <v>45</v>
      </c>
      <c r="F24" s="20"/>
      <c r="G24" s="20"/>
      <c r="H24" s="20">
        <v>22</v>
      </c>
      <c r="I24" s="20">
        <v>27</v>
      </c>
      <c r="J24" s="20"/>
      <c r="K24" s="20"/>
      <c r="L24" s="20">
        <v>21</v>
      </c>
      <c r="M24" s="20">
        <v>24</v>
      </c>
      <c r="N24" s="20">
        <v>125</v>
      </c>
      <c r="O24" s="20"/>
      <c r="P24" s="20"/>
      <c r="Q24" s="20">
        <v>232</v>
      </c>
      <c r="R24" s="20">
        <v>35</v>
      </c>
      <c r="S24" s="20"/>
      <c r="T24" s="20"/>
      <c r="U24" s="20">
        <f t="shared" si="0"/>
        <v>688</v>
      </c>
      <c r="X24" s="24"/>
      <c r="Y24" s="24"/>
      <c r="Z24" s="24"/>
      <c r="AA24" s="24"/>
      <c r="AC24" s="24"/>
      <c r="AD24" s="24"/>
    </row>
    <row r="25" spans="1:30" ht="20.25" customHeight="1">
      <c r="A25" s="17">
        <v>2350</v>
      </c>
      <c r="B25" s="4" t="s">
        <v>15</v>
      </c>
      <c r="C25" s="5">
        <v>15114</v>
      </c>
      <c r="D25" s="5">
        <v>15970</v>
      </c>
      <c r="E25" s="20">
        <v>12257</v>
      </c>
      <c r="F25" s="20">
        <v>740</v>
      </c>
      <c r="G25" s="20">
        <v>2160</v>
      </c>
      <c r="H25" s="20">
        <v>3398</v>
      </c>
      <c r="I25" s="20">
        <v>1657</v>
      </c>
      <c r="J25" s="20">
        <v>3536</v>
      </c>
      <c r="K25" s="20">
        <v>4056</v>
      </c>
      <c r="L25" s="20">
        <v>2717</v>
      </c>
      <c r="M25" s="20">
        <v>3799</v>
      </c>
      <c r="N25" s="20">
        <v>5341</v>
      </c>
      <c r="O25" s="20">
        <v>4423</v>
      </c>
      <c r="P25" s="20">
        <v>6394</v>
      </c>
      <c r="Q25" s="20">
        <v>2111</v>
      </c>
      <c r="R25" s="20">
        <v>2058</v>
      </c>
      <c r="S25" s="20">
        <v>2119</v>
      </c>
      <c r="T25" s="20">
        <v>1990</v>
      </c>
      <c r="U25" s="20">
        <f t="shared" si="0"/>
        <v>89840</v>
      </c>
      <c r="X25" s="24"/>
      <c r="Y25" s="24"/>
      <c r="Z25" s="24"/>
      <c r="AA25" s="24"/>
      <c r="AC25" s="24"/>
      <c r="AD25" s="24"/>
    </row>
    <row r="26" spans="1:30" ht="38.25" customHeight="1">
      <c r="A26" s="17">
        <v>2360</v>
      </c>
      <c r="B26" s="4" t="s">
        <v>16</v>
      </c>
      <c r="C26" s="5">
        <v>111</v>
      </c>
      <c r="D26" s="5"/>
      <c r="E26" s="20">
        <v>662</v>
      </c>
      <c r="F26" s="20"/>
      <c r="G26" s="20"/>
      <c r="H26" s="20">
        <v>47</v>
      </c>
      <c r="I26" s="20"/>
      <c r="J26" s="20"/>
      <c r="K26" s="20">
        <v>76</v>
      </c>
      <c r="L26" s="20">
        <v>50</v>
      </c>
      <c r="M26" s="20">
        <v>130</v>
      </c>
      <c r="N26" s="20">
        <v>1933</v>
      </c>
      <c r="O26" s="20"/>
      <c r="P26" s="20"/>
      <c r="Q26" s="20"/>
      <c r="R26" s="20"/>
      <c r="S26" s="20"/>
      <c r="T26" s="20"/>
      <c r="U26" s="20">
        <f t="shared" si="0"/>
        <v>3009</v>
      </c>
      <c r="X26" s="24"/>
      <c r="Y26" s="24"/>
      <c r="Z26" s="24"/>
      <c r="AA26" s="24"/>
      <c r="AC26" s="24"/>
      <c r="AD26" s="24"/>
    </row>
    <row r="27" spans="1:30" ht="20.25" customHeight="1">
      <c r="A27" s="17">
        <v>2370</v>
      </c>
      <c r="B27" s="4" t="s">
        <v>17</v>
      </c>
      <c r="C27" s="5">
        <v>300</v>
      </c>
      <c r="D27" s="5">
        <v>1600</v>
      </c>
      <c r="E27" s="20">
        <v>1158</v>
      </c>
      <c r="F27" s="20">
        <v>479</v>
      </c>
      <c r="G27" s="20">
        <v>1144</v>
      </c>
      <c r="H27" s="20">
        <v>1182</v>
      </c>
      <c r="I27" s="20"/>
      <c r="J27" s="20">
        <v>533</v>
      </c>
      <c r="K27" s="20">
        <v>734</v>
      </c>
      <c r="L27" s="20">
        <v>37</v>
      </c>
      <c r="M27" s="20">
        <v>427</v>
      </c>
      <c r="N27" s="20">
        <v>210</v>
      </c>
      <c r="O27" s="20">
        <v>72</v>
      </c>
      <c r="P27" s="20">
        <v>213</v>
      </c>
      <c r="Q27" s="20"/>
      <c r="R27" s="20">
        <v>248</v>
      </c>
      <c r="S27" s="20">
        <v>48</v>
      </c>
      <c r="T27" s="20">
        <v>373</v>
      </c>
      <c r="U27" s="20">
        <f t="shared" si="0"/>
        <v>8758</v>
      </c>
      <c r="X27" s="24"/>
      <c r="Y27" s="24"/>
      <c r="Z27" s="24"/>
      <c r="AA27" s="24"/>
      <c r="AC27" s="24"/>
      <c r="AD27" s="24"/>
    </row>
    <row r="28" spans="1:27" ht="21.75" customHeight="1">
      <c r="A28" s="16">
        <v>2400</v>
      </c>
      <c r="B28" s="2" t="s">
        <v>18</v>
      </c>
      <c r="C28" s="5"/>
      <c r="D28" s="5"/>
      <c r="E28" s="20"/>
      <c r="F28" s="20"/>
      <c r="G28" s="20"/>
      <c r="H28" s="20"/>
      <c r="I28" s="20"/>
      <c r="J28" s="20">
        <v>77</v>
      </c>
      <c r="K28" s="20">
        <v>29</v>
      </c>
      <c r="L28" s="20">
        <v>100</v>
      </c>
      <c r="M28" s="20"/>
      <c r="N28" s="20"/>
      <c r="O28" s="20">
        <v>108</v>
      </c>
      <c r="P28" s="20">
        <v>66</v>
      </c>
      <c r="Q28" s="20"/>
      <c r="R28" s="20"/>
      <c r="S28" s="20"/>
      <c r="T28" s="20">
        <v>165</v>
      </c>
      <c r="U28" s="20">
        <f t="shared" si="0"/>
        <v>545</v>
      </c>
      <c r="X28" s="24"/>
      <c r="Y28" s="24"/>
      <c r="Z28" s="24"/>
      <c r="AA28" s="24"/>
    </row>
    <row r="29" spans="1:27" ht="18.75" customHeight="1">
      <c r="A29" s="16">
        <v>5233</v>
      </c>
      <c r="B29" s="2" t="s">
        <v>3</v>
      </c>
      <c r="C29" s="5">
        <v>8950</v>
      </c>
      <c r="D29" s="5">
        <v>2833</v>
      </c>
      <c r="E29" s="20">
        <v>2273</v>
      </c>
      <c r="F29" s="20">
        <v>1084</v>
      </c>
      <c r="G29" s="20">
        <v>798</v>
      </c>
      <c r="H29" s="20">
        <v>1131</v>
      </c>
      <c r="I29" s="20">
        <v>150</v>
      </c>
      <c r="J29" s="20"/>
      <c r="K29" s="20">
        <v>2460</v>
      </c>
      <c r="L29" s="20">
        <v>646</v>
      </c>
      <c r="M29" s="20"/>
      <c r="N29" s="20">
        <v>1671</v>
      </c>
      <c r="O29" s="20">
        <v>1262</v>
      </c>
      <c r="P29" s="20">
        <v>1210</v>
      </c>
      <c r="Q29" s="20">
        <v>862</v>
      </c>
      <c r="R29" s="20">
        <v>852</v>
      </c>
      <c r="S29" s="20">
        <v>683</v>
      </c>
      <c r="T29" s="20">
        <v>645</v>
      </c>
      <c r="U29" s="20">
        <f t="shared" si="0"/>
        <v>27510</v>
      </c>
      <c r="X29" s="24"/>
      <c r="Y29" s="24"/>
      <c r="Z29" s="24"/>
      <c r="AA29" s="24"/>
    </row>
    <row r="30" spans="1:25" ht="18" customHeight="1">
      <c r="A30" s="34" t="s">
        <v>24</v>
      </c>
      <c r="B30" s="36"/>
      <c r="C30" s="6">
        <f>C11+C12+C13+C14+C21+C28+C29</f>
        <v>229586</v>
      </c>
      <c r="D30" s="6">
        <f>D11+D12+D13+D14+D21+D28+D29</f>
        <v>176105</v>
      </c>
      <c r="E30" s="6">
        <f aca="true" t="shared" si="3" ref="E30:U30">E11+E12+E13+E14+E21+E28+E29</f>
        <v>135217</v>
      </c>
      <c r="F30" s="6">
        <f t="shared" si="3"/>
        <v>12467</v>
      </c>
      <c r="G30" s="6">
        <f t="shared" si="3"/>
        <v>75229</v>
      </c>
      <c r="H30" s="6">
        <f t="shared" si="3"/>
        <v>86917</v>
      </c>
      <c r="I30" s="6">
        <f t="shared" si="3"/>
        <v>38834</v>
      </c>
      <c r="J30" s="6">
        <f t="shared" si="3"/>
        <v>65113</v>
      </c>
      <c r="K30" s="6">
        <f t="shared" si="3"/>
        <v>94106</v>
      </c>
      <c r="L30" s="6">
        <f t="shared" si="3"/>
        <v>41407</v>
      </c>
      <c r="M30" s="6">
        <f t="shared" si="3"/>
        <v>99813</v>
      </c>
      <c r="N30" s="6">
        <f t="shared" si="3"/>
        <v>113129</v>
      </c>
      <c r="O30" s="6">
        <f t="shared" si="3"/>
        <v>73264</v>
      </c>
      <c r="P30" s="6">
        <f t="shared" si="3"/>
        <v>72078</v>
      </c>
      <c r="Q30" s="6">
        <f t="shared" si="3"/>
        <v>60656</v>
      </c>
      <c r="R30" s="6">
        <f t="shared" si="3"/>
        <v>54940</v>
      </c>
      <c r="S30" s="6">
        <f t="shared" si="3"/>
        <v>39740</v>
      </c>
      <c r="T30" s="6">
        <f t="shared" si="3"/>
        <v>56994</v>
      </c>
      <c r="U30" s="6">
        <f t="shared" si="3"/>
        <v>1525595</v>
      </c>
      <c r="X30" s="24"/>
      <c r="Y30" s="24"/>
    </row>
    <row r="31" spans="1:25" ht="24.75" customHeight="1">
      <c r="A31" s="34" t="s">
        <v>48</v>
      </c>
      <c r="B31" s="35"/>
      <c r="C31" s="7">
        <f>C30/C9/12</f>
        <v>28.094224180127267</v>
      </c>
      <c r="D31" s="7">
        <f aca="true" t="shared" si="4" ref="D31:U31">D30/D9/12</f>
        <v>46.004440961337515</v>
      </c>
      <c r="E31" s="7">
        <f t="shared" si="4"/>
        <v>42.045087064676615</v>
      </c>
      <c r="F31" s="7">
        <f t="shared" si="4"/>
        <v>9.894444444444444</v>
      </c>
      <c r="G31" s="7">
        <f t="shared" si="4"/>
        <v>73.75392156862745</v>
      </c>
      <c r="H31" s="7">
        <f t="shared" si="4"/>
        <v>81.38295880149813</v>
      </c>
      <c r="I31" s="7">
        <f t="shared" si="4"/>
        <v>42.02813852813853</v>
      </c>
      <c r="J31" s="7">
        <f t="shared" si="4"/>
        <v>61.660037878787875</v>
      </c>
      <c r="K31" s="7">
        <f t="shared" si="4"/>
        <v>57.66299019607843</v>
      </c>
      <c r="L31" s="7">
        <f t="shared" si="4"/>
        <v>73.41666666666667</v>
      </c>
      <c r="M31" s="7">
        <f t="shared" si="4"/>
        <v>106.63782051282051</v>
      </c>
      <c r="N31" s="7">
        <f t="shared" si="4"/>
        <v>53.26224105461393</v>
      </c>
      <c r="O31" s="7">
        <f t="shared" si="4"/>
        <v>67.83703703703704</v>
      </c>
      <c r="P31" s="7">
        <f t="shared" si="4"/>
        <v>113.33018867924528</v>
      </c>
      <c r="Q31" s="7">
        <f t="shared" si="4"/>
        <v>136.6126126126126</v>
      </c>
      <c r="R31" s="7">
        <f t="shared" si="4"/>
        <v>109.0079365079365</v>
      </c>
      <c r="S31" s="7">
        <f t="shared" si="4"/>
        <v>73.5925925925926</v>
      </c>
      <c r="T31" s="7">
        <f t="shared" si="4"/>
        <v>86.35454545454546</v>
      </c>
      <c r="U31" s="7">
        <f t="shared" si="4"/>
        <v>51.42917340884574</v>
      </c>
      <c r="X31" s="24"/>
      <c r="Y31" s="24"/>
    </row>
    <row r="32" spans="1:21" ht="21.75" customHeight="1">
      <c r="A32" s="34" t="s">
        <v>49</v>
      </c>
      <c r="B32" s="35"/>
      <c r="C32" s="7">
        <f>C31/0.702804</f>
        <v>39.9744796275025</v>
      </c>
      <c r="D32" s="7">
        <f aca="true" t="shared" si="5" ref="D32:U32">D31/0.702804</f>
        <v>65.45842220780973</v>
      </c>
      <c r="E32" s="7">
        <f t="shared" si="5"/>
        <v>59.82476915993167</v>
      </c>
      <c r="F32" s="7">
        <f t="shared" si="5"/>
        <v>14.078526081872676</v>
      </c>
      <c r="G32" s="7">
        <f t="shared" si="5"/>
        <v>104.94237592362515</v>
      </c>
      <c r="H32" s="7">
        <f t="shared" si="5"/>
        <v>115.79751794454519</v>
      </c>
      <c r="I32" s="7">
        <f t="shared" si="5"/>
        <v>59.800653565060145</v>
      </c>
      <c r="J32" s="7">
        <f t="shared" si="5"/>
        <v>87.73432974028019</v>
      </c>
      <c r="K32" s="7">
        <f t="shared" si="5"/>
        <v>82.04704326679762</v>
      </c>
      <c r="L32" s="7">
        <f t="shared" si="5"/>
        <v>104.46250543062742</v>
      </c>
      <c r="M32" s="7">
        <f t="shared" si="5"/>
        <v>151.73194875501636</v>
      </c>
      <c r="N32" s="7">
        <f t="shared" si="5"/>
        <v>75.78534136774113</v>
      </c>
      <c r="O32" s="7">
        <f t="shared" si="5"/>
        <v>96.52340771685567</v>
      </c>
      <c r="P32" s="7">
        <f t="shared" si="5"/>
        <v>161.25433076539872</v>
      </c>
      <c r="Q32" s="7">
        <f t="shared" si="5"/>
        <v>194.38223546339034</v>
      </c>
      <c r="R32" s="7">
        <f t="shared" si="5"/>
        <v>155.1043199923969</v>
      </c>
      <c r="S32" s="7">
        <f t="shared" si="5"/>
        <v>104.71282547138689</v>
      </c>
      <c r="T32" s="7">
        <f t="shared" si="5"/>
        <v>122.87144844728468</v>
      </c>
      <c r="U32" s="7">
        <f t="shared" si="5"/>
        <v>73.17712108759447</v>
      </c>
    </row>
    <row r="33" spans="1:3" ht="19.5" customHeight="1">
      <c r="A33" s="8"/>
      <c r="B33" s="13"/>
      <c r="C33" s="9"/>
    </row>
    <row r="34" spans="1:24" ht="19.5" customHeight="1">
      <c r="A34" s="8"/>
      <c r="B34" s="13"/>
      <c r="C34" s="9"/>
      <c r="D34" s="42" t="s">
        <v>70</v>
      </c>
      <c r="E34" s="42"/>
      <c r="F34" s="42"/>
      <c r="G34" s="42"/>
      <c r="H34" s="42"/>
      <c r="I34" s="42"/>
      <c r="J34" s="42" t="s">
        <v>71</v>
      </c>
      <c r="K34" s="42"/>
      <c r="L34" s="9"/>
      <c r="M34" s="9"/>
      <c r="N34" s="9"/>
      <c r="O34" s="9"/>
      <c r="Q34" s="9"/>
      <c r="R34" s="9"/>
      <c r="T34" s="9"/>
      <c r="U34" s="9"/>
      <c r="V34" s="9"/>
      <c r="W34" s="9"/>
      <c r="X34" s="9"/>
    </row>
    <row r="35" spans="1:11" ht="19.5" customHeight="1">
      <c r="A35" s="8"/>
      <c r="B35" s="13"/>
      <c r="C35" s="9"/>
      <c r="D35" s="19"/>
      <c r="E35" s="19"/>
      <c r="F35" s="19"/>
      <c r="G35" s="19"/>
      <c r="H35" s="19"/>
      <c r="I35" s="19"/>
      <c r="J35" s="19"/>
      <c r="K35" s="19"/>
    </row>
    <row r="36" spans="1:3" ht="19.5" customHeight="1">
      <c r="A36" s="8"/>
      <c r="B36" s="13"/>
      <c r="C36" s="9"/>
    </row>
    <row r="37" spans="1:3" ht="17.25" customHeight="1">
      <c r="A37" s="8"/>
      <c r="B37" s="13"/>
      <c r="C37" s="9"/>
    </row>
    <row r="38" spans="1:3" ht="17.25" customHeight="1">
      <c r="A38" s="8"/>
      <c r="B38" s="13"/>
      <c r="C38" s="9"/>
    </row>
    <row r="39" ht="12.75">
      <c r="D39" s="10"/>
    </row>
    <row r="40" spans="2:4" ht="12.75">
      <c r="B40" s="18"/>
      <c r="C40" s="10"/>
      <c r="D40" s="10"/>
    </row>
    <row r="41" ht="12.75">
      <c r="B41" s="19"/>
    </row>
    <row r="42" spans="3:7" ht="12.75">
      <c r="C42" s="33"/>
      <c r="D42" s="33"/>
      <c r="E42" s="33"/>
      <c r="F42" s="33"/>
      <c r="G42" s="33"/>
    </row>
    <row r="43" spans="3:7" ht="409.5">
      <c r="C43" s="33"/>
      <c r="D43" s="33"/>
      <c r="E43" s="33"/>
      <c r="F43" s="33"/>
      <c r="G43" s="33"/>
    </row>
    <row r="44" spans="3:7" ht="12.75">
      <c r="C44" s="33"/>
      <c r="D44" s="33"/>
      <c r="E44" s="33"/>
      <c r="F44" s="33"/>
      <c r="G44" s="33"/>
    </row>
    <row r="46" spans="3:6" ht="12.75">
      <c r="C46" s="22"/>
      <c r="D46" s="22"/>
      <c r="E46" s="22"/>
      <c r="F46" s="22"/>
    </row>
    <row r="48" spans="3:6" ht="12.75">
      <c r="C48" s="22"/>
      <c r="D48" s="22"/>
      <c r="E48" s="22"/>
      <c r="F48" s="22"/>
    </row>
    <row r="50" spans="3:6" ht="12.75">
      <c r="C50" s="22"/>
      <c r="D50" s="22"/>
      <c r="E50" s="22"/>
      <c r="F50" s="22"/>
    </row>
    <row r="52" spans="3:6" ht="12.75">
      <c r="C52" s="22"/>
      <c r="D52" s="22"/>
      <c r="E52" s="22"/>
      <c r="F52" s="22"/>
    </row>
  </sheetData>
  <sheetProtection/>
  <mergeCells count="4">
    <mergeCell ref="A32:B32"/>
    <mergeCell ref="A30:B30"/>
    <mergeCell ref="A31:B31"/>
    <mergeCell ref="A10:F10"/>
  </mergeCells>
  <printOptions/>
  <pageMargins left="0.7480314960629921" right="0.15748031496062992" top="0.5905511811023623" bottom="0.5905511811023623" header="0.5118110236220472" footer="0.5118110236220472"/>
  <pageSetup fitToWidth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U8" sqref="U8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16" width="9.140625" style="0" customWidth="1"/>
  </cols>
  <sheetData>
    <row r="1" ht="12.75">
      <c r="T1" t="s">
        <v>74</v>
      </c>
    </row>
    <row r="2" ht="12.75">
      <c r="P2" t="s">
        <v>54</v>
      </c>
    </row>
    <row r="3" ht="12.75">
      <c r="P3" t="s">
        <v>55</v>
      </c>
    </row>
    <row r="4" ht="12.75">
      <c r="P4" t="s">
        <v>56</v>
      </c>
    </row>
    <row r="6" spans="2:7" ht="15.75">
      <c r="B6" s="43" t="s">
        <v>73</v>
      </c>
      <c r="C6" s="22"/>
      <c r="D6" s="22"/>
      <c r="E6" s="22"/>
      <c r="F6" s="22"/>
      <c r="G6" s="22"/>
    </row>
    <row r="7" spans="1:7" ht="12.75">
      <c r="A7" s="1"/>
      <c r="B7" s="44"/>
      <c r="C7" s="45"/>
      <c r="D7" s="22"/>
      <c r="E7" s="22"/>
      <c r="F7" s="22"/>
      <c r="G7" s="22"/>
    </row>
    <row r="8" spans="1:20" ht="55.5" customHeight="1">
      <c r="A8" s="28" t="s">
        <v>1</v>
      </c>
      <c r="B8" s="29" t="s">
        <v>0</v>
      </c>
      <c r="C8" s="31" t="s">
        <v>38</v>
      </c>
      <c r="D8" s="31" t="s">
        <v>39</v>
      </c>
      <c r="E8" s="31" t="s">
        <v>40</v>
      </c>
      <c r="F8" s="31" t="s">
        <v>41</v>
      </c>
      <c r="G8" s="31" t="s">
        <v>42</v>
      </c>
      <c r="H8" s="31" t="s">
        <v>43</v>
      </c>
      <c r="I8" s="31" t="s">
        <v>44</v>
      </c>
      <c r="J8" s="31" t="s">
        <v>45</v>
      </c>
      <c r="K8" s="31" t="s">
        <v>29</v>
      </c>
      <c r="L8" s="31" t="s">
        <v>30</v>
      </c>
      <c r="M8" s="31" t="s">
        <v>52</v>
      </c>
      <c r="N8" s="31" t="s">
        <v>46</v>
      </c>
      <c r="O8" s="31" t="s">
        <v>32</v>
      </c>
      <c r="P8" s="27" t="s">
        <v>33</v>
      </c>
      <c r="Q8" s="31" t="s">
        <v>34</v>
      </c>
      <c r="R8" s="31" t="s">
        <v>35</v>
      </c>
      <c r="S8" s="31" t="s">
        <v>36</v>
      </c>
      <c r="T8" s="31" t="s">
        <v>37</v>
      </c>
    </row>
    <row r="9" spans="1:20" ht="22.5" customHeight="1">
      <c r="A9" s="11"/>
      <c r="B9" s="12" t="s">
        <v>23</v>
      </c>
      <c r="C9" s="25">
        <v>55</v>
      </c>
      <c r="D9" s="20">
        <v>140</v>
      </c>
      <c r="E9" s="20">
        <v>143</v>
      </c>
      <c r="F9" s="20">
        <v>25</v>
      </c>
      <c r="G9" s="20">
        <v>24</v>
      </c>
      <c r="H9" s="20">
        <v>49</v>
      </c>
      <c r="I9" s="20">
        <v>20</v>
      </c>
      <c r="J9" s="20">
        <v>48</v>
      </c>
      <c r="K9" s="20">
        <v>14</v>
      </c>
      <c r="L9" s="20">
        <v>28</v>
      </c>
      <c r="M9" s="20">
        <v>34</v>
      </c>
      <c r="N9" s="20">
        <v>60</v>
      </c>
      <c r="O9" s="20">
        <v>21</v>
      </c>
      <c r="P9" s="20">
        <v>23</v>
      </c>
      <c r="Q9" s="20">
        <v>12</v>
      </c>
      <c r="R9" s="20">
        <v>9</v>
      </c>
      <c r="S9" s="20">
        <v>9</v>
      </c>
      <c r="T9" s="20">
        <f>C9+D9+E9+F9+G9+H9+I9+J9+K9+L9+M9+N9+O9+P9+Q9+R9+S9</f>
        <v>714</v>
      </c>
    </row>
    <row r="10" spans="1:20" ht="18" customHeight="1">
      <c r="A10" s="40" t="s">
        <v>47</v>
      </c>
      <c r="B10" s="41"/>
      <c r="C10" s="41"/>
      <c r="D10" s="41"/>
      <c r="E10" s="41"/>
      <c r="F10" s="41"/>
      <c r="T10" s="20"/>
    </row>
    <row r="11" spans="1:20" ht="39.75" customHeight="1">
      <c r="A11" s="14">
        <v>1100</v>
      </c>
      <c r="B11" s="2" t="s">
        <v>8</v>
      </c>
      <c r="C11" s="5">
        <v>39825</v>
      </c>
      <c r="D11" s="5">
        <v>97767</v>
      </c>
      <c r="E11" s="20">
        <v>110073</v>
      </c>
      <c r="F11" s="20">
        <v>25393</v>
      </c>
      <c r="G11" s="20">
        <v>15997</v>
      </c>
      <c r="H11" s="20">
        <v>48817</v>
      </c>
      <c r="I11" s="20">
        <v>16277</v>
      </c>
      <c r="J11" s="20">
        <v>42491</v>
      </c>
      <c r="K11" s="20">
        <v>15409</v>
      </c>
      <c r="L11" s="20">
        <v>17149</v>
      </c>
      <c r="M11" s="20">
        <v>26666</v>
      </c>
      <c r="N11" s="20">
        <v>46907</v>
      </c>
      <c r="O11" s="20">
        <v>12653</v>
      </c>
      <c r="P11" s="20">
        <v>9332</v>
      </c>
      <c r="Q11" s="20">
        <v>11936</v>
      </c>
      <c r="R11" s="20">
        <v>7232</v>
      </c>
      <c r="S11" s="20">
        <v>9375</v>
      </c>
      <c r="T11" s="20">
        <f aca="true" t="shared" si="0" ref="T11:T30">C11+D11+E11+F11+G11+H11+I11+J11+K11+L11+M11+N11+O11+P11+Q11+R11+S11</f>
        <v>553299</v>
      </c>
    </row>
    <row r="12" spans="1:20" ht="41.25" customHeight="1">
      <c r="A12" s="14">
        <v>1200</v>
      </c>
      <c r="B12" s="2" t="s">
        <v>19</v>
      </c>
      <c r="C12" s="5">
        <v>10814</v>
      </c>
      <c r="D12" s="5">
        <v>25852</v>
      </c>
      <c r="E12" s="20">
        <v>29426</v>
      </c>
      <c r="F12" s="20">
        <v>6991</v>
      </c>
      <c r="G12" s="20">
        <v>4284</v>
      </c>
      <c r="H12" s="20">
        <v>12300</v>
      </c>
      <c r="I12" s="20">
        <v>4308</v>
      </c>
      <c r="J12" s="20">
        <v>11934</v>
      </c>
      <c r="K12" s="20">
        <v>4151</v>
      </c>
      <c r="L12" s="20">
        <v>4644</v>
      </c>
      <c r="M12" s="20">
        <v>7441</v>
      </c>
      <c r="N12" s="20">
        <v>13328</v>
      </c>
      <c r="O12" s="20">
        <v>3203</v>
      </c>
      <c r="P12" s="20">
        <v>2248</v>
      </c>
      <c r="Q12" s="20">
        <v>2990</v>
      </c>
      <c r="R12" s="20">
        <v>1818</v>
      </c>
      <c r="S12" s="20">
        <v>2022</v>
      </c>
      <c r="T12" s="20">
        <f t="shared" si="0"/>
        <v>147754</v>
      </c>
    </row>
    <row r="13" spans="1:20" ht="56.25" customHeight="1">
      <c r="A13" s="14">
        <v>2100</v>
      </c>
      <c r="B13" s="2" t="s">
        <v>7</v>
      </c>
      <c r="C13" s="5"/>
      <c r="D13" s="5">
        <v>4</v>
      </c>
      <c r="E13" s="20">
        <v>80</v>
      </c>
      <c r="F13" s="20"/>
      <c r="G13" s="20">
        <v>5</v>
      </c>
      <c r="H13" s="20"/>
      <c r="I13" s="20"/>
      <c r="J13" s="20"/>
      <c r="K13" s="20"/>
      <c r="L13" s="20"/>
      <c r="M13" s="20">
        <v>10</v>
      </c>
      <c r="N13" s="20"/>
      <c r="O13" s="20"/>
      <c r="P13" s="20"/>
      <c r="Q13" s="20"/>
      <c r="R13" s="20"/>
      <c r="S13" s="20">
        <v>10</v>
      </c>
      <c r="T13" s="20">
        <f t="shared" si="0"/>
        <v>109</v>
      </c>
    </row>
    <row r="14" spans="1:20" ht="28.5" customHeight="1">
      <c r="A14" s="14">
        <v>2200</v>
      </c>
      <c r="B14" s="2" t="s">
        <v>21</v>
      </c>
      <c r="C14" s="5">
        <f aca="true" t="shared" si="1" ref="C14:S14">C15+C16+C17+C18+C19+C20</f>
        <v>8323</v>
      </c>
      <c r="D14" s="5">
        <f t="shared" si="1"/>
        <v>31322</v>
      </c>
      <c r="E14" s="5">
        <f t="shared" si="1"/>
        <v>22271</v>
      </c>
      <c r="F14" s="5">
        <f t="shared" si="1"/>
        <v>4016</v>
      </c>
      <c r="G14" s="5">
        <f t="shared" si="1"/>
        <v>4220</v>
      </c>
      <c r="H14" s="5">
        <f t="shared" si="1"/>
        <v>11315</v>
      </c>
      <c r="I14" s="5">
        <f t="shared" si="1"/>
        <v>4741</v>
      </c>
      <c r="J14" s="5">
        <f t="shared" si="1"/>
        <v>10116</v>
      </c>
      <c r="K14" s="5">
        <f t="shared" si="1"/>
        <v>4153</v>
      </c>
      <c r="L14" s="5">
        <f t="shared" si="1"/>
        <v>17793</v>
      </c>
      <c r="M14" s="5">
        <f t="shared" si="1"/>
        <v>2465</v>
      </c>
      <c r="N14" s="5">
        <f t="shared" si="1"/>
        <v>5435</v>
      </c>
      <c r="O14" s="5">
        <f t="shared" si="1"/>
        <v>1296</v>
      </c>
      <c r="P14" s="5">
        <f t="shared" si="1"/>
        <v>4281</v>
      </c>
      <c r="Q14" s="5">
        <f t="shared" si="1"/>
        <v>4435</v>
      </c>
      <c r="R14" s="5">
        <f t="shared" si="1"/>
        <v>681</v>
      </c>
      <c r="S14" s="5">
        <f t="shared" si="1"/>
        <v>423</v>
      </c>
      <c r="T14" s="20">
        <f t="shared" si="0"/>
        <v>137286</v>
      </c>
    </row>
    <row r="15" spans="1:20" ht="18.75" customHeight="1">
      <c r="A15" s="15">
        <v>2210</v>
      </c>
      <c r="B15" s="4" t="s">
        <v>4</v>
      </c>
      <c r="C15" s="5">
        <v>299</v>
      </c>
      <c r="D15" s="5">
        <v>503</v>
      </c>
      <c r="E15" s="21">
        <v>423</v>
      </c>
      <c r="F15" s="20">
        <v>114</v>
      </c>
      <c r="G15" s="20">
        <v>268</v>
      </c>
      <c r="H15" s="20">
        <v>263</v>
      </c>
      <c r="I15" s="20">
        <v>143</v>
      </c>
      <c r="J15" s="21">
        <v>380</v>
      </c>
      <c r="K15" s="20">
        <v>113</v>
      </c>
      <c r="L15" s="20">
        <v>287</v>
      </c>
      <c r="M15" s="20">
        <v>271</v>
      </c>
      <c r="N15" s="20">
        <v>23</v>
      </c>
      <c r="O15" s="20"/>
      <c r="P15" s="20"/>
      <c r="Q15" s="20">
        <v>76</v>
      </c>
      <c r="R15" s="20">
        <v>154</v>
      </c>
      <c r="S15" s="20">
        <v>62</v>
      </c>
      <c r="T15" s="20">
        <f t="shared" si="0"/>
        <v>3379</v>
      </c>
    </row>
    <row r="16" spans="1:20" ht="21" customHeight="1">
      <c r="A16" s="15">
        <v>2220</v>
      </c>
      <c r="B16" s="4" t="s">
        <v>5</v>
      </c>
      <c r="C16" s="5">
        <v>4126</v>
      </c>
      <c r="D16" s="5">
        <v>17615</v>
      </c>
      <c r="E16" s="21">
        <v>18041</v>
      </c>
      <c r="F16" s="20">
        <v>3556</v>
      </c>
      <c r="G16" s="20">
        <v>3537</v>
      </c>
      <c r="H16" s="20">
        <v>10012</v>
      </c>
      <c r="I16" s="20">
        <v>2543</v>
      </c>
      <c r="J16" s="21">
        <v>5552</v>
      </c>
      <c r="K16" s="20">
        <v>2084</v>
      </c>
      <c r="L16" s="20">
        <v>14610</v>
      </c>
      <c r="M16" s="20">
        <v>1423</v>
      </c>
      <c r="N16" s="20">
        <v>3611</v>
      </c>
      <c r="O16" s="20">
        <v>976</v>
      </c>
      <c r="P16" s="21">
        <v>2053</v>
      </c>
      <c r="Q16" s="20">
        <v>4133</v>
      </c>
      <c r="R16" s="20">
        <v>283</v>
      </c>
      <c r="S16" s="20">
        <v>361</v>
      </c>
      <c r="T16" s="20">
        <f t="shared" si="0"/>
        <v>94516</v>
      </c>
    </row>
    <row r="17" spans="1:20" ht="27" customHeight="1">
      <c r="A17" s="15">
        <v>2230</v>
      </c>
      <c r="B17" s="4" t="s">
        <v>6</v>
      </c>
      <c r="C17" s="5">
        <v>88</v>
      </c>
      <c r="D17" s="5">
        <v>372</v>
      </c>
      <c r="E17" s="21">
        <v>479</v>
      </c>
      <c r="F17" s="20">
        <v>56</v>
      </c>
      <c r="G17" s="20">
        <v>35</v>
      </c>
      <c r="H17" s="20">
        <v>189</v>
      </c>
      <c r="I17" s="20">
        <v>12</v>
      </c>
      <c r="J17" s="21">
        <v>357</v>
      </c>
      <c r="K17" s="20">
        <v>12</v>
      </c>
      <c r="L17" s="20">
        <v>62</v>
      </c>
      <c r="M17" s="20">
        <v>244</v>
      </c>
      <c r="N17" s="20">
        <v>169</v>
      </c>
      <c r="O17" s="20">
        <v>23</v>
      </c>
      <c r="P17" s="21">
        <v>328</v>
      </c>
      <c r="Q17" s="20">
        <v>24</v>
      </c>
      <c r="R17" s="20">
        <v>154</v>
      </c>
      <c r="S17" s="20"/>
      <c r="T17" s="20">
        <f t="shared" si="0"/>
        <v>2604</v>
      </c>
    </row>
    <row r="18" spans="1:20" ht="27" customHeight="1">
      <c r="A18" s="15">
        <v>2240</v>
      </c>
      <c r="B18" s="4" t="s">
        <v>11</v>
      </c>
      <c r="C18" s="5">
        <v>2474</v>
      </c>
      <c r="D18" s="5">
        <v>12723</v>
      </c>
      <c r="E18" s="21">
        <v>3246</v>
      </c>
      <c r="F18" s="20">
        <v>290</v>
      </c>
      <c r="G18" s="20">
        <v>380</v>
      </c>
      <c r="H18" s="20">
        <v>834</v>
      </c>
      <c r="I18" s="20">
        <v>1871</v>
      </c>
      <c r="J18" s="21">
        <v>3827</v>
      </c>
      <c r="K18" s="20">
        <v>1870</v>
      </c>
      <c r="L18" s="20">
        <v>2705</v>
      </c>
      <c r="M18" s="20">
        <v>499</v>
      </c>
      <c r="N18" s="20">
        <v>1632</v>
      </c>
      <c r="O18" s="20">
        <v>297</v>
      </c>
      <c r="P18" s="21">
        <v>1900</v>
      </c>
      <c r="Q18" s="20">
        <v>202</v>
      </c>
      <c r="R18" s="20">
        <v>77</v>
      </c>
      <c r="S18" s="20"/>
      <c r="T18" s="20">
        <f t="shared" si="0"/>
        <v>34827</v>
      </c>
    </row>
    <row r="19" spans="1:20" ht="17.25" customHeight="1">
      <c r="A19" s="15">
        <v>2250</v>
      </c>
      <c r="B19" s="4" t="s">
        <v>9</v>
      </c>
      <c r="C19" s="5"/>
      <c r="D19" s="5"/>
      <c r="E19" s="21"/>
      <c r="F19" s="20"/>
      <c r="G19" s="20"/>
      <c r="H19" s="20">
        <v>17</v>
      </c>
      <c r="I19" s="20"/>
      <c r="J19" s="21"/>
      <c r="K19" s="20">
        <v>34</v>
      </c>
      <c r="L19" s="20"/>
      <c r="M19" s="20"/>
      <c r="N19" s="20"/>
      <c r="O19" s="20"/>
      <c r="P19" s="21"/>
      <c r="Q19" s="20"/>
      <c r="R19" s="20">
        <v>13</v>
      </c>
      <c r="S19" s="20"/>
      <c r="T19" s="20">
        <f t="shared" si="0"/>
        <v>64</v>
      </c>
    </row>
    <row r="20" spans="1:20" ht="27" customHeight="1">
      <c r="A20" s="15">
        <v>2260</v>
      </c>
      <c r="B20" s="4" t="s">
        <v>10</v>
      </c>
      <c r="C20" s="5">
        <v>1336</v>
      </c>
      <c r="D20" s="5">
        <v>109</v>
      </c>
      <c r="E20" s="21">
        <v>82</v>
      </c>
      <c r="F20" s="20"/>
      <c r="G20" s="20"/>
      <c r="H20" s="20"/>
      <c r="I20" s="20">
        <v>172</v>
      </c>
      <c r="J20" s="21"/>
      <c r="K20" s="20">
        <v>40</v>
      </c>
      <c r="L20" s="20">
        <v>129</v>
      </c>
      <c r="M20" s="20">
        <v>28</v>
      </c>
      <c r="N20" s="20"/>
      <c r="O20" s="20"/>
      <c r="P20" s="21"/>
      <c r="Q20" s="20"/>
      <c r="R20" s="20"/>
      <c r="S20" s="20"/>
      <c r="T20" s="20">
        <f t="shared" si="0"/>
        <v>1896</v>
      </c>
    </row>
    <row r="21" spans="1:20" ht="38.25" customHeight="1">
      <c r="A21" s="14">
        <v>2300</v>
      </c>
      <c r="B21" s="2" t="s">
        <v>22</v>
      </c>
      <c r="C21" s="5">
        <f>C22+C23+C24+C25+C26+C27</f>
        <v>1799</v>
      </c>
      <c r="D21" s="5">
        <f>D22+D23+D24+D25+D26+D27</f>
        <v>4188</v>
      </c>
      <c r="E21" s="5">
        <f>E22+E23+E24+E25+E26+E27</f>
        <v>7721</v>
      </c>
      <c r="F21" s="5">
        <f aca="true" t="shared" si="2" ref="F21:S21">F22+F23+F24+F25+F26+F27</f>
        <v>854</v>
      </c>
      <c r="G21" s="5">
        <f t="shared" si="2"/>
        <v>1451</v>
      </c>
      <c r="H21" s="5">
        <f t="shared" si="2"/>
        <v>1538</v>
      </c>
      <c r="I21" s="5">
        <f t="shared" si="2"/>
        <v>419</v>
      </c>
      <c r="J21" s="5">
        <f t="shared" si="2"/>
        <v>3718</v>
      </c>
      <c r="K21" s="5">
        <f t="shared" si="2"/>
        <v>797</v>
      </c>
      <c r="L21" s="5">
        <f t="shared" si="2"/>
        <v>1652</v>
      </c>
      <c r="M21" s="5">
        <f t="shared" si="2"/>
        <v>4382</v>
      </c>
      <c r="N21" s="5">
        <f t="shared" si="2"/>
        <v>7253</v>
      </c>
      <c r="O21" s="5">
        <f t="shared" si="2"/>
        <v>872</v>
      </c>
      <c r="P21" s="5">
        <f t="shared" si="2"/>
        <v>2204</v>
      </c>
      <c r="Q21" s="5">
        <f t="shared" si="2"/>
        <v>539</v>
      </c>
      <c r="R21" s="5">
        <f t="shared" si="2"/>
        <v>728</v>
      </c>
      <c r="S21" s="5">
        <f t="shared" si="2"/>
        <v>3077</v>
      </c>
      <c r="T21" s="20">
        <f t="shared" si="0"/>
        <v>43192</v>
      </c>
    </row>
    <row r="22" spans="1:20" ht="15.75" customHeight="1">
      <c r="A22" s="17">
        <v>2310</v>
      </c>
      <c r="B22" s="4" t="s">
        <v>12</v>
      </c>
      <c r="C22" s="5">
        <v>401</v>
      </c>
      <c r="D22" s="5">
        <v>1173</v>
      </c>
      <c r="E22" s="21">
        <v>870</v>
      </c>
      <c r="F22" s="20">
        <v>36</v>
      </c>
      <c r="G22" s="20">
        <v>478</v>
      </c>
      <c r="H22" s="20">
        <v>589</v>
      </c>
      <c r="I22" s="20">
        <v>133</v>
      </c>
      <c r="J22" s="21">
        <v>1365</v>
      </c>
      <c r="K22" s="20">
        <v>251</v>
      </c>
      <c r="L22" s="20">
        <v>374</v>
      </c>
      <c r="M22" s="20">
        <v>777</v>
      </c>
      <c r="N22" s="20">
        <v>1548</v>
      </c>
      <c r="O22" s="20">
        <v>18</v>
      </c>
      <c r="P22" s="21">
        <v>853</v>
      </c>
      <c r="Q22" s="20">
        <v>206</v>
      </c>
      <c r="R22" s="20">
        <v>75</v>
      </c>
      <c r="S22" s="20">
        <v>1025</v>
      </c>
      <c r="T22" s="20">
        <f t="shared" si="0"/>
        <v>10172</v>
      </c>
    </row>
    <row r="23" spans="1:20" ht="27.75" customHeight="1">
      <c r="A23" s="17">
        <v>2320</v>
      </c>
      <c r="B23" s="4" t="s">
        <v>13</v>
      </c>
      <c r="C23" s="5">
        <v>281</v>
      </c>
      <c r="D23" s="5"/>
      <c r="E23" s="21">
        <v>0</v>
      </c>
      <c r="F23" s="20">
        <v>237</v>
      </c>
      <c r="G23" s="20"/>
      <c r="H23" s="20"/>
      <c r="I23" s="20"/>
      <c r="J23" s="21">
        <v>342</v>
      </c>
      <c r="K23" s="20"/>
      <c r="L23" s="20"/>
      <c r="M23" s="20">
        <v>2070</v>
      </c>
      <c r="N23" s="20">
        <v>3729</v>
      </c>
      <c r="O23" s="20">
        <v>322</v>
      </c>
      <c r="P23" s="21">
        <v>300</v>
      </c>
      <c r="Q23" s="20"/>
      <c r="R23" s="20">
        <v>219</v>
      </c>
      <c r="S23" s="20">
        <v>1448</v>
      </c>
      <c r="T23" s="20">
        <f t="shared" si="0"/>
        <v>8948</v>
      </c>
    </row>
    <row r="24" spans="1:20" ht="20.25" customHeight="1">
      <c r="A24" s="17">
        <v>2340</v>
      </c>
      <c r="B24" s="4" t="s">
        <v>14</v>
      </c>
      <c r="C24" s="5">
        <v>5</v>
      </c>
      <c r="D24" s="5">
        <v>56</v>
      </c>
      <c r="E24" s="21">
        <v>130</v>
      </c>
      <c r="F24" s="20"/>
      <c r="G24" s="20">
        <v>11</v>
      </c>
      <c r="H24" s="20">
        <v>22</v>
      </c>
      <c r="I24" s="20">
        <v>3</v>
      </c>
      <c r="J24" s="21"/>
      <c r="K24" s="20">
        <v>3</v>
      </c>
      <c r="L24" s="20">
        <v>10</v>
      </c>
      <c r="M24" s="20">
        <v>32</v>
      </c>
      <c r="N24" s="20">
        <v>36</v>
      </c>
      <c r="O24" s="20"/>
      <c r="P24" s="20"/>
      <c r="Q24" s="20"/>
      <c r="R24" s="20"/>
      <c r="S24" s="20"/>
      <c r="T24" s="20">
        <f t="shared" si="0"/>
        <v>308</v>
      </c>
    </row>
    <row r="25" spans="1:20" ht="20.25" customHeight="1">
      <c r="A25" s="17">
        <v>2350</v>
      </c>
      <c r="B25" s="4" t="s">
        <v>15</v>
      </c>
      <c r="C25" s="5">
        <v>891</v>
      </c>
      <c r="D25" s="5">
        <v>2489</v>
      </c>
      <c r="E25" s="21">
        <v>5358</v>
      </c>
      <c r="F25" s="20">
        <v>358</v>
      </c>
      <c r="G25" s="20">
        <v>696</v>
      </c>
      <c r="H25" s="20">
        <v>837</v>
      </c>
      <c r="I25" s="20">
        <v>148</v>
      </c>
      <c r="J25" s="21">
        <v>1198</v>
      </c>
      <c r="K25" s="20">
        <v>496</v>
      </c>
      <c r="L25" s="20">
        <v>920</v>
      </c>
      <c r="M25" s="20">
        <v>1503</v>
      </c>
      <c r="N25" s="20">
        <v>1940</v>
      </c>
      <c r="O25" s="20">
        <v>532</v>
      </c>
      <c r="P25" s="20">
        <v>1051</v>
      </c>
      <c r="Q25" s="20">
        <v>237</v>
      </c>
      <c r="R25" s="20">
        <v>424</v>
      </c>
      <c r="S25" s="20">
        <v>604</v>
      </c>
      <c r="T25" s="20">
        <f t="shared" si="0"/>
        <v>19682</v>
      </c>
    </row>
    <row r="26" spans="1:20" ht="38.25" customHeight="1">
      <c r="A26" s="17">
        <v>2360</v>
      </c>
      <c r="B26" s="4" t="s">
        <v>16</v>
      </c>
      <c r="C26" s="5"/>
      <c r="D26" s="5">
        <v>34</v>
      </c>
      <c r="E26" s="21">
        <v>321</v>
      </c>
      <c r="F26" s="20"/>
      <c r="G26" s="20">
        <v>34</v>
      </c>
      <c r="H26" s="20">
        <v>41</v>
      </c>
      <c r="I26" s="20"/>
      <c r="J26" s="21">
        <v>85</v>
      </c>
      <c r="K26" s="20"/>
      <c r="L26" s="20">
        <v>9</v>
      </c>
      <c r="M26" s="20"/>
      <c r="N26" s="20"/>
      <c r="O26" s="20"/>
      <c r="P26" s="20"/>
      <c r="Q26" s="20"/>
      <c r="R26" s="20"/>
      <c r="S26" s="20"/>
      <c r="T26" s="20">
        <f t="shared" si="0"/>
        <v>524</v>
      </c>
    </row>
    <row r="27" spans="1:20" ht="20.25" customHeight="1">
      <c r="A27" s="17">
        <v>2370</v>
      </c>
      <c r="B27" s="4" t="s">
        <v>17</v>
      </c>
      <c r="C27" s="5">
        <v>221</v>
      </c>
      <c r="D27" s="5">
        <v>436</v>
      </c>
      <c r="E27" s="21">
        <v>1042</v>
      </c>
      <c r="F27" s="20">
        <v>223</v>
      </c>
      <c r="G27" s="20">
        <v>232</v>
      </c>
      <c r="H27" s="20">
        <v>49</v>
      </c>
      <c r="I27" s="20">
        <v>135</v>
      </c>
      <c r="J27" s="21">
        <v>728</v>
      </c>
      <c r="K27" s="20">
        <v>47</v>
      </c>
      <c r="L27" s="20">
        <v>339</v>
      </c>
      <c r="M27" s="20"/>
      <c r="N27" s="20"/>
      <c r="O27" s="20"/>
      <c r="P27" s="20"/>
      <c r="Q27" s="20">
        <v>96</v>
      </c>
      <c r="R27" s="20">
        <v>10</v>
      </c>
      <c r="S27" s="20"/>
      <c r="T27" s="20">
        <f t="shared" si="0"/>
        <v>3558</v>
      </c>
    </row>
    <row r="28" spans="1:20" ht="21.75" customHeight="1">
      <c r="A28" s="16">
        <v>2400</v>
      </c>
      <c r="B28" s="2" t="s">
        <v>18</v>
      </c>
      <c r="C28" s="5"/>
      <c r="D28" s="5"/>
      <c r="E28" s="21"/>
      <c r="F28" s="20"/>
      <c r="G28" s="20"/>
      <c r="H28" s="20"/>
      <c r="I28" s="20"/>
      <c r="J28" s="21">
        <v>106</v>
      </c>
      <c r="K28" s="20">
        <v>25</v>
      </c>
      <c r="L28" s="20"/>
      <c r="M28" s="20"/>
      <c r="N28" s="20"/>
      <c r="O28" s="20"/>
      <c r="P28" s="20"/>
      <c r="Q28" s="20">
        <v>33</v>
      </c>
      <c r="R28" s="20"/>
      <c r="S28" s="20">
        <v>10</v>
      </c>
      <c r="T28" s="20">
        <f t="shared" si="0"/>
        <v>174</v>
      </c>
    </row>
    <row r="29" spans="1:20" ht="18.75" customHeight="1">
      <c r="A29" s="16">
        <v>5233</v>
      </c>
      <c r="B29" s="2" t="s">
        <v>3</v>
      </c>
      <c r="C29" s="5"/>
      <c r="D29" s="5"/>
      <c r="E29" s="21"/>
      <c r="F29" s="20"/>
      <c r="G29" s="20"/>
      <c r="H29" s="20"/>
      <c r="I29" s="20"/>
      <c r="J29" s="21"/>
      <c r="K29" s="20"/>
      <c r="L29" s="20"/>
      <c r="M29" s="20"/>
      <c r="N29" s="20"/>
      <c r="O29" s="20">
        <v>84</v>
      </c>
      <c r="P29" s="20">
        <v>21</v>
      </c>
      <c r="Q29" s="20"/>
      <c r="R29" s="20"/>
      <c r="S29" s="20"/>
      <c r="T29" s="20">
        <f t="shared" si="0"/>
        <v>105</v>
      </c>
    </row>
    <row r="30" spans="1:20" ht="18" customHeight="1">
      <c r="A30" s="34" t="s">
        <v>24</v>
      </c>
      <c r="B30" s="36"/>
      <c r="C30" s="6">
        <f>C11+C12+C13+C14+C21+C28+C29</f>
        <v>60761</v>
      </c>
      <c r="D30" s="6">
        <f>D11+D12+D13+D14+D21+D28+D29</f>
        <v>159133</v>
      </c>
      <c r="E30" s="6">
        <f>E11+E12+E13+E14+E21+E28+E29</f>
        <v>169571</v>
      </c>
      <c r="F30" s="6">
        <f aca="true" t="shared" si="3" ref="F30:S30">F11+F12+F13+F14+F21+F28+F29</f>
        <v>37254</v>
      </c>
      <c r="G30" s="6">
        <f t="shared" si="3"/>
        <v>25957</v>
      </c>
      <c r="H30" s="6">
        <f t="shared" si="3"/>
        <v>73970</v>
      </c>
      <c r="I30" s="6">
        <f t="shared" si="3"/>
        <v>25745</v>
      </c>
      <c r="J30" s="6">
        <f t="shared" si="3"/>
        <v>68365</v>
      </c>
      <c r="K30" s="6">
        <f t="shared" si="3"/>
        <v>24535</v>
      </c>
      <c r="L30" s="6">
        <f t="shared" si="3"/>
        <v>41238</v>
      </c>
      <c r="M30" s="6">
        <f t="shared" si="3"/>
        <v>40964</v>
      </c>
      <c r="N30" s="6">
        <f t="shared" si="3"/>
        <v>72923</v>
      </c>
      <c r="O30" s="6">
        <f t="shared" si="3"/>
        <v>18108</v>
      </c>
      <c r="P30" s="6">
        <f t="shared" si="3"/>
        <v>18086</v>
      </c>
      <c r="Q30" s="6">
        <f t="shared" si="3"/>
        <v>19933</v>
      </c>
      <c r="R30" s="6">
        <f t="shared" si="3"/>
        <v>10459</v>
      </c>
      <c r="S30" s="6">
        <f t="shared" si="3"/>
        <v>14917</v>
      </c>
      <c r="T30" s="23">
        <f t="shared" si="0"/>
        <v>881919</v>
      </c>
    </row>
    <row r="31" spans="1:20" ht="30" customHeight="1">
      <c r="A31" s="34" t="s">
        <v>50</v>
      </c>
      <c r="B31" s="39"/>
      <c r="C31" s="7">
        <f>C30/12/C9</f>
        <v>92.06212121212121</v>
      </c>
      <c r="D31" s="7">
        <f aca="true" t="shared" si="4" ref="D31:T31">D30/12/D9</f>
        <v>94.72202380952382</v>
      </c>
      <c r="E31" s="7">
        <f t="shared" si="4"/>
        <v>98.81759906759906</v>
      </c>
      <c r="F31" s="7">
        <f t="shared" si="4"/>
        <v>124.18</v>
      </c>
      <c r="G31" s="7">
        <f t="shared" si="4"/>
        <v>90.12847222222223</v>
      </c>
      <c r="H31" s="7">
        <f t="shared" si="4"/>
        <v>125.79931972789116</v>
      </c>
      <c r="I31" s="7">
        <f t="shared" si="4"/>
        <v>107.27083333333333</v>
      </c>
      <c r="J31" s="7">
        <f t="shared" si="4"/>
        <v>118.6892361111111</v>
      </c>
      <c r="K31" s="7">
        <f t="shared" si="4"/>
        <v>146.04166666666666</v>
      </c>
      <c r="L31" s="7">
        <f t="shared" si="4"/>
        <v>122.73214285714286</v>
      </c>
      <c r="M31" s="7">
        <f t="shared" si="4"/>
        <v>100.40196078431372</v>
      </c>
      <c r="N31" s="7">
        <f t="shared" si="4"/>
        <v>101.28194444444445</v>
      </c>
      <c r="O31" s="7">
        <f t="shared" si="4"/>
        <v>71.85714285714286</v>
      </c>
      <c r="P31" s="7">
        <f t="shared" si="4"/>
        <v>65.52898550724638</v>
      </c>
      <c r="Q31" s="7">
        <f t="shared" si="4"/>
        <v>138.42361111111111</v>
      </c>
      <c r="R31" s="7">
        <f t="shared" si="4"/>
        <v>96.8425925925926</v>
      </c>
      <c r="S31" s="7">
        <f t="shared" si="4"/>
        <v>138.12037037037035</v>
      </c>
      <c r="T31" s="7">
        <f t="shared" si="4"/>
        <v>102.93172268907563</v>
      </c>
    </row>
    <row r="32" spans="1:20" ht="30" customHeight="1">
      <c r="A32" s="34" t="s">
        <v>51</v>
      </c>
      <c r="B32" s="39"/>
      <c r="C32" s="7">
        <f>C31/0.702804</f>
        <v>130.99259709979057</v>
      </c>
      <c r="D32" s="7">
        <f aca="true" t="shared" si="5" ref="D32:T32">D31/0.702804</f>
        <v>134.7772975246638</v>
      </c>
      <c r="E32" s="7">
        <f t="shared" si="5"/>
        <v>140.60477610770437</v>
      </c>
      <c r="F32" s="7">
        <f t="shared" si="5"/>
        <v>176.69222144438564</v>
      </c>
      <c r="G32" s="7">
        <f t="shared" si="5"/>
        <v>128.24126246040464</v>
      </c>
      <c r="H32" s="7">
        <f t="shared" si="5"/>
        <v>178.99630583760361</v>
      </c>
      <c r="I32" s="7">
        <f t="shared" si="5"/>
        <v>152.6326448530932</v>
      </c>
      <c r="J32" s="7">
        <f t="shared" si="5"/>
        <v>168.87956828804488</v>
      </c>
      <c r="K32" s="7">
        <f t="shared" si="5"/>
        <v>207.79857067783715</v>
      </c>
      <c r="L32" s="7">
        <f t="shared" si="5"/>
        <v>174.63210632999082</v>
      </c>
      <c r="M32" s="7">
        <f t="shared" si="5"/>
        <v>142.8591197322635</v>
      </c>
      <c r="N32" s="7">
        <f t="shared" si="5"/>
        <v>144.11122367608104</v>
      </c>
      <c r="O32" s="7">
        <f t="shared" si="5"/>
        <v>102.24350296404526</v>
      </c>
      <c r="P32" s="7">
        <f t="shared" si="5"/>
        <v>93.23934625762855</v>
      </c>
      <c r="Q32" s="7">
        <f t="shared" si="5"/>
        <v>196.9590541760023</v>
      </c>
      <c r="R32" s="7">
        <f t="shared" si="5"/>
        <v>137.79459506860036</v>
      </c>
      <c r="S32" s="7">
        <f t="shared" si="5"/>
        <v>196.52758147416685</v>
      </c>
      <c r="T32" s="7">
        <f t="shared" si="5"/>
        <v>146.45864663416205</v>
      </c>
    </row>
    <row r="33" ht="12.75">
      <c r="D33" s="10"/>
    </row>
    <row r="34" spans="3:20" ht="12.75">
      <c r="C34" s="32" t="s">
        <v>70</v>
      </c>
      <c r="D34" s="32"/>
      <c r="E34" s="32"/>
      <c r="F34" s="32"/>
      <c r="G34" s="32"/>
      <c r="H34" s="32"/>
      <c r="I34" s="32" t="s">
        <v>71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ht="12.75">
      <c r="D35" s="10"/>
    </row>
    <row r="36" ht="12.75">
      <c r="D36" s="10"/>
    </row>
    <row r="37" ht="12.75">
      <c r="D37" s="10"/>
    </row>
    <row r="38" ht="12.75">
      <c r="D38" s="10"/>
    </row>
    <row r="39" ht="12.75">
      <c r="D39" s="10"/>
    </row>
    <row r="40" ht="12.75">
      <c r="B40" s="18"/>
    </row>
    <row r="41" ht="12.75">
      <c r="B41" s="19"/>
    </row>
    <row r="42" spans="4:19" ht="12.7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4:19" ht="12.7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4:19" ht="12.75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4:19" ht="12.75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4:19" ht="12.75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</sheetData>
  <sheetProtection/>
  <mergeCells count="4">
    <mergeCell ref="A30:B30"/>
    <mergeCell ref="A31:B31"/>
    <mergeCell ref="A10:F10"/>
    <mergeCell ref="A32:B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PageLayoutView="0" workbookViewId="0" topLeftCell="A19">
      <selection activeCell="E39" sqref="E39"/>
    </sheetView>
  </sheetViews>
  <sheetFormatPr defaultColWidth="9.140625" defaultRowHeight="12.75"/>
  <cols>
    <col min="1" max="1" width="12.28125" style="0" customWidth="1"/>
    <col min="2" max="2" width="41.851562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5" width="9.140625" style="0" customWidth="1"/>
    <col min="16" max="16" width="9.00390625" style="0" customWidth="1"/>
  </cols>
  <sheetData>
    <row r="1" ht="12.75">
      <c r="T1" s="19" t="s">
        <v>76</v>
      </c>
    </row>
    <row r="2" ht="12.75">
      <c r="P2" t="s">
        <v>54</v>
      </c>
    </row>
    <row r="3" ht="12.75">
      <c r="P3" t="s">
        <v>55</v>
      </c>
    </row>
    <row r="4" ht="12.75">
      <c r="P4" t="s">
        <v>56</v>
      </c>
    </row>
    <row r="6" spans="2:8" ht="15.75">
      <c r="B6" s="43" t="s">
        <v>75</v>
      </c>
      <c r="C6" s="22"/>
      <c r="D6" s="22"/>
      <c r="E6" s="22"/>
      <c r="F6" s="22"/>
      <c r="G6" s="22"/>
      <c r="H6" s="22"/>
    </row>
    <row r="7" spans="1:3" ht="12.75">
      <c r="A7" s="1"/>
      <c r="B7" s="3"/>
      <c r="C7" s="1"/>
    </row>
    <row r="8" spans="1:20" ht="55.5" customHeight="1">
      <c r="A8" s="28" t="s">
        <v>1</v>
      </c>
      <c r="B8" s="29" t="s">
        <v>0</v>
      </c>
      <c r="C8" s="31" t="s">
        <v>38</v>
      </c>
      <c r="D8" s="31" t="s">
        <v>39</v>
      </c>
      <c r="E8" s="31" t="s">
        <v>40</v>
      </c>
      <c r="F8" s="31" t="s">
        <v>41</v>
      </c>
      <c r="G8" s="31" t="s">
        <v>42</v>
      </c>
      <c r="H8" s="31" t="s">
        <v>43</v>
      </c>
      <c r="I8" s="31" t="s">
        <v>44</v>
      </c>
      <c r="J8" s="31" t="s">
        <v>45</v>
      </c>
      <c r="K8" s="31" t="s">
        <v>29</v>
      </c>
      <c r="L8" s="31" t="s">
        <v>30</v>
      </c>
      <c r="M8" s="31" t="s">
        <v>52</v>
      </c>
      <c r="N8" s="31" t="s">
        <v>46</v>
      </c>
      <c r="O8" s="31" t="s">
        <v>32</v>
      </c>
      <c r="P8" s="27" t="s">
        <v>33</v>
      </c>
      <c r="Q8" s="31" t="s">
        <v>34</v>
      </c>
      <c r="R8" s="31" t="s">
        <v>35</v>
      </c>
      <c r="S8" s="31" t="s">
        <v>36</v>
      </c>
      <c r="T8" s="31" t="s">
        <v>37</v>
      </c>
    </row>
    <row r="9" spans="1:20" ht="22.5" customHeight="1">
      <c r="A9" s="11"/>
      <c r="B9" s="12" t="s">
        <v>23</v>
      </c>
      <c r="C9" s="25">
        <v>50</v>
      </c>
      <c r="D9" s="20">
        <v>60</v>
      </c>
      <c r="E9" s="20">
        <v>102</v>
      </c>
      <c r="F9" s="20">
        <v>20</v>
      </c>
      <c r="G9" s="20">
        <v>20</v>
      </c>
      <c r="H9" s="20">
        <v>35</v>
      </c>
      <c r="I9" s="20">
        <v>21</v>
      </c>
      <c r="J9" s="20">
        <v>25</v>
      </c>
      <c r="K9" s="20">
        <v>14</v>
      </c>
      <c r="L9" s="20">
        <v>26</v>
      </c>
      <c r="M9" s="20">
        <v>25</v>
      </c>
      <c r="N9" s="20">
        <v>48</v>
      </c>
      <c r="O9" s="20">
        <v>15</v>
      </c>
      <c r="P9" s="20">
        <v>10</v>
      </c>
      <c r="Q9" s="20">
        <v>13</v>
      </c>
      <c r="R9" s="20">
        <v>5</v>
      </c>
      <c r="S9" s="20">
        <v>8</v>
      </c>
      <c r="T9" s="20">
        <f>C9+D9+E9+F9+G9+H9+I9+J9+K9+L9+M9+N9+O9+P9+Q9+R9+S9</f>
        <v>497</v>
      </c>
    </row>
    <row r="10" spans="1:20" ht="18" customHeight="1">
      <c r="A10" s="40" t="s">
        <v>47</v>
      </c>
      <c r="B10" s="41"/>
      <c r="C10" s="41"/>
      <c r="D10" s="41"/>
      <c r="E10" s="41"/>
      <c r="F10" s="41"/>
      <c r="T10" s="20"/>
    </row>
    <row r="11" spans="1:20" ht="39.75" customHeight="1">
      <c r="A11" s="14">
        <v>1100</v>
      </c>
      <c r="B11" s="2" t="s">
        <v>8</v>
      </c>
      <c r="C11" s="20">
        <v>25314</v>
      </c>
      <c r="D11" s="20">
        <v>17322</v>
      </c>
      <c r="E11" s="20">
        <v>48779</v>
      </c>
      <c r="F11" s="20">
        <v>13464</v>
      </c>
      <c r="G11" s="20">
        <v>8106</v>
      </c>
      <c r="H11" s="20">
        <v>18165</v>
      </c>
      <c r="I11" s="20">
        <v>11233</v>
      </c>
      <c r="J11" s="20">
        <v>18849</v>
      </c>
      <c r="K11" s="20">
        <v>11191</v>
      </c>
      <c r="L11" s="20">
        <v>15924</v>
      </c>
      <c r="M11" s="20">
        <v>18303</v>
      </c>
      <c r="N11" s="20">
        <v>38162</v>
      </c>
      <c r="O11" s="20">
        <v>4303</v>
      </c>
      <c r="P11" s="20">
        <v>318</v>
      </c>
      <c r="Q11" s="20">
        <v>7716</v>
      </c>
      <c r="R11" s="20">
        <v>2005</v>
      </c>
      <c r="S11" s="20">
        <v>4375</v>
      </c>
      <c r="T11" s="20">
        <f aca="true" t="shared" si="0" ref="T11:T30">C11+D11+E11+F11+G11+H11+I11+J11+K11+L11+M11+N11+O11+P11+Q11+R11+S11</f>
        <v>263529</v>
      </c>
    </row>
    <row r="12" spans="1:20" ht="41.25" customHeight="1">
      <c r="A12" s="14">
        <v>1200</v>
      </c>
      <c r="B12" s="2" t="s">
        <v>19</v>
      </c>
      <c r="C12" s="20">
        <v>7033</v>
      </c>
      <c r="D12" s="20">
        <v>6202</v>
      </c>
      <c r="E12" s="20">
        <v>13637</v>
      </c>
      <c r="F12" s="20">
        <v>3942</v>
      </c>
      <c r="G12" s="20">
        <v>2312</v>
      </c>
      <c r="H12" s="20">
        <v>4763</v>
      </c>
      <c r="I12" s="20">
        <v>3112</v>
      </c>
      <c r="J12" s="20">
        <v>4541</v>
      </c>
      <c r="K12" s="20">
        <v>3135</v>
      </c>
      <c r="L12" s="20">
        <v>4313</v>
      </c>
      <c r="M12" s="20">
        <v>5107</v>
      </c>
      <c r="N12" s="20">
        <v>10843</v>
      </c>
      <c r="O12" s="20">
        <v>1148</v>
      </c>
      <c r="P12" s="20">
        <v>77</v>
      </c>
      <c r="Q12" s="20">
        <v>1984</v>
      </c>
      <c r="R12" s="20">
        <v>526</v>
      </c>
      <c r="S12" s="20">
        <v>945</v>
      </c>
      <c r="T12" s="20">
        <f t="shared" si="0"/>
        <v>73620</v>
      </c>
    </row>
    <row r="13" spans="1:20" ht="57.75" customHeight="1">
      <c r="A13" s="14">
        <v>2100</v>
      </c>
      <c r="B13" s="2" t="s">
        <v>7</v>
      </c>
      <c r="C13" s="20"/>
      <c r="D13" s="20">
        <v>2</v>
      </c>
      <c r="E13" s="20">
        <v>57</v>
      </c>
      <c r="F13" s="20"/>
      <c r="G13" s="20">
        <v>5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>
        <f t="shared" si="0"/>
        <v>64</v>
      </c>
    </row>
    <row r="14" spans="1:20" ht="21" customHeight="1">
      <c r="A14" s="14">
        <v>2200</v>
      </c>
      <c r="B14" s="2" t="s">
        <v>21</v>
      </c>
      <c r="C14" s="5">
        <f>C15+C16+C17+C18+C19+C20</f>
        <v>7567</v>
      </c>
      <c r="D14" s="5">
        <f aca="true" t="shared" si="1" ref="D14:S14">D15+D16+D17+D18+D19+D20</f>
        <v>13423</v>
      </c>
      <c r="E14" s="5">
        <f t="shared" si="1"/>
        <v>15886</v>
      </c>
      <c r="F14" s="5">
        <f t="shared" si="1"/>
        <v>3213</v>
      </c>
      <c r="G14" s="5">
        <f t="shared" si="1"/>
        <v>3518</v>
      </c>
      <c r="H14" s="5">
        <f t="shared" si="1"/>
        <v>8083</v>
      </c>
      <c r="I14" s="5">
        <f t="shared" si="1"/>
        <v>4741</v>
      </c>
      <c r="J14" s="5">
        <f t="shared" si="1"/>
        <v>5269</v>
      </c>
      <c r="K14" s="5">
        <f t="shared" si="1"/>
        <v>4153</v>
      </c>
      <c r="L14" s="5">
        <f t="shared" si="1"/>
        <v>16521</v>
      </c>
      <c r="M14" s="5">
        <f t="shared" si="1"/>
        <v>1672</v>
      </c>
      <c r="N14" s="5">
        <f t="shared" si="1"/>
        <v>4418</v>
      </c>
      <c r="O14" s="5">
        <f t="shared" si="1"/>
        <v>1296</v>
      </c>
      <c r="P14" s="5">
        <f t="shared" si="1"/>
        <v>2944</v>
      </c>
      <c r="Q14" s="5">
        <f t="shared" si="1"/>
        <v>4810</v>
      </c>
      <c r="R14" s="5">
        <f t="shared" si="1"/>
        <v>379</v>
      </c>
      <c r="S14" s="5">
        <f t="shared" si="1"/>
        <v>245</v>
      </c>
      <c r="T14" s="20">
        <f t="shared" si="0"/>
        <v>98138</v>
      </c>
    </row>
    <row r="15" spans="1:20" ht="18.75" customHeight="1">
      <c r="A15" s="15">
        <v>2210</v>
      </c>
      <c r="B15" s="4" t="s">
        <v>4</v>
      </c>
      <c r="C15" s="20">
        <v>272</v>
      </c>
      <c r="D15" s="20">
        <v>215</v>
      </c>
      <c r="E15" s="20">
        <v>301</v>
      </c>
      <c r="F15" s="20">
        <v>91</v>
      </c>
      <c r="G15" s="20">
        <v>224</v>
      </c>
      <c r="H15" s="20">
        <v>188</v>
      </c>
      <c r="I15" s="20">
        <v>143</v>
      </c>
      <c r="J15" s="20">
        <v>198</v>
      </c>
      <c r="K15" s="20">
        <v>113</v>
      </c>
      <c r="L15" s="20">
        <v>266</v>
      </c>
      <c r="M15" s="20">
        <v>186</v>
      </c>
      <c r="N15" s="20">
        <v>18</v>
      </c>
      <c r="O15" s="20"/>
      <c r="P15" s="20">
        <v>23</v>
      </c>
      <c r="Q15" s="20">
        <v>89</v>
      </c>
      <c r="R15" s="20">
        <v>86</v>
      </c>
      <c r="S15" s="20">
        <v>29</v>
      </c>
      <c r="T15" s="20">
        <f t="shared" si="0"/>
        <v>2442</v>
      </c>
    </row>
    <row r="16" spans="1:20" ht="21" customHeight="1">
      <c r="A16" s="15">
        <v>2220</v>
      </c>
      <c r="B16" s="4" t="s">
        <v>5</v>
      </c>
      <c r="C16" s="20">
        <v>3751</v>
      </c>
      <c r="D16" s="20">
        <v>7549</v>
      </c>
      <c r="E16" s="20">
        <v>12869</v>
      </c>
      <c r="F16" s="20">
        <v>2845</v>
      </c>
      <c r="G16" s="20">
        <v>2948</v>
      </c>
      <c r="H16" s="20">
        <v>7152</v>
      </c>
      <c r="I16" s="20">
        <v>2543</v>
      </c>
      <c r="J16" s="20">
        <v>2892</v>
      </c>
      <c r="K16" s="20">
        <v>2084</v>
      </c>
      <c r="L16" s="20">
        <v>13567</v>
      </c>
      <c r="M16" s="20">
        <v>977</v>
      </c>
      <c r="N16" s="20">
        <v>2936</v>
      </c>
      <c r="O16" s="20">
        <v>976</v>
      </c>
      <c r="P16" s="20">
        <v>880</v>
      </c>
      <c r="Q16" s="20">
        <v>4477</v>
      </c>
      <c r="R16" s="20">
        <v>157</v>
      </c>
      <c r="S16" s="20">
        <v>169</v>
      </c>
      <c r="T16" s="20">
        <f t="shared" si="0"/>
        <v>68772</v>
      </c>
    </row>
    <row r="17" spans="1:20" ht="27" customHeight="1">
      <c r="A17" s="15">
        <v>2230</v>
      </c>
      <c r="B17" s="4" t="s">
        <v>6</v>
      </c>
      <c r="C17" s="20">
        <v>80</v>
      </c>
      <c r="D17" s="20">
        <v>159</v>
      </c>
      <c r="E17" s="20">
        <v>342</v>
      </c>
      <c r="F17" s="20">
        <v>45</v>
      </c>
      <c r="G17" s="20">
        <v>29</v>
      </c>
      <c r="H17" s="20">
        <v>135</v>
      </c>
      <c r="I17" s="20">
        <v>12</v>
      </c>
      <c r="J17" s="20">
        <v>186</v>
      </c>
      <c r="K17" s="20">
        <v>12</v>
      </c>
      <c r="L17" s="20">
        <v>58</v>
      </c>
      <c r="M17" s="20">
        <v>167</v>
      </c>
      <c r="N17" s="20">
        <v>136</v>
      </c>
      <c r="O17" s="20">
        <v>23</v>
      </c>
      <c r="P17" s="20">
        <v>141</v>
      </c>
      <c r="Q17" s="20">
        <v>25</v>
      </c>
      <c r="R17" s="20">
        <v>86</v>
      </c>
      <c r="S17" s="20"/>
      <c r="T17" s="20">
        <f t="shared" si="0"/>
        <v>1636</v>
      </c>
    </row>
    <row r="18" spans="1:20" ht="27" customHeight="1">
      <c r="A18" s="15">
        <v>2240</v>
      </c>
      <c r="B18" s="4" t="s">
        <v>11</v>
      </c>
      <c r="C18" s="20">
        <v>2249</v>
      </c>
      <c r="D18" s="20">
        <v>5453</v>
      </c>
      <c r="E18" s="20">
        <v>2316</v>
      </c>
      <c r="F18" s="20">
        <v>232</v>
      </c>
      <c r="G18" s="20">
        <v>317</v>
      </c>
      <c r="H18" s="20">
        <v>595</v>
      </c>
      <c r="I18" s="20">
        <v>1871</v>
      </c>
      <c r="J18" s="20">
        <v>1993</v>
      </c>
      <c r="K18" s="20">
        <v>1870</v>
      </c>
      <c r="L18" s="20">
        <v>2511</v>
      </c>
      <c r="M18" s="20">
        <v>342</v>
      </c>
      <c r="N18" s="20">
        <v>1328</v>
      </c>
      <c r="O18" s="20">
        <v>297</v>
      </c>
      <c r="P18" s="20">
        <v>1900</v>
      </c>
      <c r="Q18" s="20">
        <v>219</v>
      </c>
      <c r="R18" s="20">
        <v>43</v>
      </c>
      <c r="S18" s="20"/>
      <c r="T18" s="20">
        <f t="shared" si="0"/>
        <v>23536</v>
      </c>
    </row>
    <row r="19" spans="1:20" ht="17.25" customHeight="1">
      <c r="A19" s="15">
        <v>2250</v>
      </c>
      <c r="B19" s="4" t="s">
        <v>9</v>
      </c>
      <c r="C19" s="20"/>
      <c r="D19" s="20"/>
      <c r="E19" s="20"/>
      <c r="F19" s="20"/>
      <c r="G19" s="20"/>
      <c r="H19" s="20">
        <v>13</v>
      </c>
      <c r="I19" s="20"/>
      <c r="J19" s="20"/>
      <c r="K19" s="20">
        <v>34</v>
      </c>
      <c r="L19" s="20"/>
      <c r="M19" s="20"/>
      <c r="N19" s="20"/>
      <c r="O19" s="20"/>
      <c r="P19" s="20"/>
      <c r="Q19" s="20"/>
      <c r="R19" s="20">
        <v>7</v>
      </c>
      <c r="S19" s="20"/>
      <c r="T19" s="20">
        <f t="shared" si="0"/>
        <v>54</v>
      </c>
    </row>
    <row r="20" spans="1:20" ht="27" customHeight="1">
      <c r="A20" s="15">
        <v>2260</v>
      </c>
      <c r="B20" s="4" t="s">
        <v>10</v>
      </c>
      <c r="C20" s="20">
        <v>1215</v>
      </c>
      <c r="D20" s="20">
        <v>47</v>
      </c>
      <c r="E20" s="20">
        <v>58</v>
      </c>
      <c r="F20" s="20"/>
      <c r="G20" s="20"/>
      <c r="H20" s="20"/>
      <c r="I20" s="20">
        <v>172</v>
      </c>
      <c r="J20" s="20"/>
      <c r="K20" s="20">
        <v>40</v>
      </c>
      <c r="L20" s="20">
        <v>119</v>
      </c>
      <c r="M20" s="20"/>
      <c r="N20" s="20"/>
      <c r="O20" s="20"/>
      <c r="P20" s="20"/>
      <c r="Q20" s="20"/>
      <c r="R20" s="20"/>
      <c r="S20" s="20">
        <v>47</v>
      </c>
      <c r="T20" s="20">
        <f t="shared" si="0"/>
        <v>1698</v>
      </c>
    </row>
    <row r="21" spans="1:20" ht="40.5" customHeight="1">
      <c r="A21" s="14">
        <v>2300</v>
      </c>
      <c r="B21" s="2" t="s">
        <v>22</v>
      </c>
      <c r="C21" s="5">
        <f>C22+C23+C24+C25+C26+C27</f>
        <v>1636</v>
      </c>
      <c r="D21" s="5">
        <f aca="true" t="shared" si="2" ref="D21:S21">D22+D23+D24+D25+D26+D27</f>
        <v>1796</v>
      </c>
      <c r="E21" s="5">
        <f t="shared" si="2"/>
        <v>6285</v>
      </c>
      <c r="F21" s="5">
        <f t="shared" si="2"/>
        <v>680</v>
      </c>
      <c r="G21" s="5">
        <f t="shared" si="2"/>
        <v>1210</v>
      </c>
      <c r="H21" s="5">
        <f t="shared" si="2"/>
        <v>1099</v>
      </c>
      <c r="I21" s="5">
        <f t="shared" si="2"/>
        <v>419</v>
      </c>
      <c r="J21" s="5">
        <f t="shared" si="2"/>
        <v>1936</v>
      </c>
      <c r="K21" s="5">
        <f t="shared" si="2"/>
        <v>797</v>
      </c>
      <c r="L21" s="5">
        <f t="shared" si="2"/>
        <v>1531</v>
      </c>
      <c r="M21" s="5">
        <f t="shared" si="2"/>
        <v>3100</v>
      </c>
      <c r="N21" s="5">
        <f t="shared" si="2"/>
        <v>6227</v>
      </c>
      <c r="O21" s="5">
        <f t="shared" si="2"/>
        <v>872</v>
      </c>
      <c r="P21" s="5">
        <f t="shared" si="2"/>
        <v>1798</v>
      </c>
      <c r="Q21" s="5">
        <f t="shared" si="2"/>
        <v>582</v>
      </c>
      <c r="R21" s="5">
        <f t="shared" si="2"/>
        <v>403</v>
      </c>
      <c r="S21" s="5">
        <f t="shared" si="2"/>
        <v>1487</v>
      </c>
      <c r="T21" s="20">
        <f t="shared" si="0"/>
        <v>31858</v>
      </c>
    </row>
    <row r="22" spans="1:20" ht="15.75" customHeight="1">
      <c r="A22" s="17">
        <v>2310</v>
      </c>
      <c r="B22" s="4" t="s">
        <v>12</v>
      </c>
      <c r="C22" s="20">
        <v>365</v>
      </c>
      <c r="D22" s="20">
        <v>503</v>
      </c>
      <c r="E22" s="20">
        <v>620</v>
      </c>
      <c r="F22" s="20">
        <v>25</v>
      </c>
      <c r="G22" s="20">
        <v>398</v>
      </c>
      <c r="H22" s="20">
        <v>421</v>
      </c>
      <c r="I22" s="20">
        <v>133</v>
      </c>
      <c r="J22" s="20">
        <v>711</v>
      </c>
      <c r="K22" s="20">
        <v>251</v>
      </c>
      <c r="L22" s="20">
        <v>348</v>
      </c>
      <c r="M22" s="20">
        <v>533</v>
      </c>
      <c r="N22" s="20">
        <v>1260</v>
      </c>
      <c r="O22" s="20">
        <v>18</v>
      </c>
      <c r="P22" s="20">
        <v>853</v>
      </c>
      <c r="Q22" s="20">
        <v>223</v>
      </c>
      <c r="R22" s="20">
        <v>41</v>
      </c>
      <c r="S22" s="20">
        <v>479</v>
      </c>
      <c r="T22" s="20">
        <f t="shared" si="0"/>
        <v>7182</v>
      </c>
    </row>
    <row r="23" spans="1:20" ht="27.75" customHeight="1">
      <c r="A23" s="17">
        <v>2320</v>
      </c>
      <c r="B23" s="4" t="s">
        <v>13</v>
      </c>
      <c r="C23" s="20">
        <v>256</v>
      </c>
      <c r="D23" s="20"/>
      <c r="E23" s="20"/>
      <c r="F23" s="20">
        <v>190</v>
      </c>
      <c r="G23" s="20"/>
      <c r="H23" s="20"/>
      <c r="I23" s="20"/>
      <c r="J23" s="20">
        <v>178</v>
      </c>
      <c r="K23" s="20"/>
      <c r="L23" s="20"/>
      <c r="M23" s="20">
        <v>1421</v>
      </c>
      <c r="N23" s="20">
        <v>3033</v>
      </c>
      <c r="O23" s="20">
        <v>322</v>
      </c>
      <c r="P23" s="20">
        <v>750</v>
      </c>
      <c r="Q23" s="20"/>
      <c r="R23" s="20">
        <v>121</v>
      </c>
      <c r="S23" s="20">
        <v>691</v>
      </c>
      <c r="T23" s="20">
        <f t="shared" si="0"/>
        <v>6962</v>
      </c>
    </row>
    <row r="24" spans="1:20" ht="20.25" customHeight="1">
      <c r="A24" s="17">
        <v>2340</v>
      </c>
      <c r="B24" s="4" t="s">
        <v>14</v>
      </c>
      <c r="C24" s="20">
        <v>5</v>
      </c>
      <c r="D24" s="20">
        <v>24</v>
      </c>
      <c r="E24" s="20">
        <v>92</v>
      </c>
      <c r="F24" s="20"/>
      <c r="G24" s="20">
        <v>10</v>
      </c>
      <c r="H24" s="20">
        <v>16</v>
      </c>
      <c r="I24" s="20">
        <v>3</v>
      </c>
      <c r="J24" s="20"/>
      <c r="K24" s="20">
        <v>3</v>
      </c>
      <c r="L24" s="20">
        <v>5</v>
      </c>
      <c r="M24" s="20">
        <v>10</v>
      </c>
      <c r="N24" s="20">
        <v>28</v>
      </c>
      <c r="O24" s="20"/>
      <c r="P24" s="20"/>
      <c r="Q24" s="20"/>
      <c r="R24" s="20"/>
      <c r="S24" s="20"/>
      <c r="T24" s="20">
        <f t="shared" si="0"/>
        <v>196</v>
      </c>
    </row>
    <row r="25" spans="1:20" ht="20.25" customHeight="1">
      <c r="A25" s="17">
        <v>2350</v>
      </c>
      <c r="B25" s="4" t="s">
        <v>15</v>
      </c>
      <c r="C25" s="20">
        <v>810</v>
      </c>
      <c r="D25" s="20">
        <v>1067</v>
      </c>
      <c r="E25" s="20">
        <v>4600</v>
      </c>
      <c r="F25" s="20">
        <v>285</v>
      </c>
      <c r="G25" s="20">
        <v>580</v>
      </c>
      <c r="H25" s="20">
        <v>598</v>
      </c>
      <c r="I25" s="20">
        <v>148</v>
      </c>
      <c r="J25" s="20">
        <v>624</v>
      </c>
      <c r="K25" s="20">
        <v>496</v>
      </c>
      <c r="L25" s="20">
        <v>854</v>
      </c>
      <c r="M25" s="20">
        <v>1031</v>
      </c>
      <c r="N25" s="20">
        <v>1596</v>
      </c>
      <c r="O25" s="20">
        <v>532</v>
      </c>
      <c r="P25" s="20">
        <v>51</v>
      </c>
      <c r="Q25" s="20">
        <v>256</v>
      </c>
      <c r="R25" s="20">
        <v>236</v>
      </c>
      <c r="S25" s="20">
        <v>282</v>
      </c>
      <c r="T25" s="20">
        <f t="shared" si="0"/>
        <v>14046</v>
      </c>
    </row>
    <row r="26" spans="1:20" ht="38.25" customHeight="1">
      <c r="A26" s="17">
        <v>2360</v>
      </c>
      <c r="B26" s="4" t="s">
        <v>16</v>
      </c>
      <c r="C26" s="20"/>
      <c r="D26" s="20">
        <v>15</v>
      </c>
      <c r="E26" s="20">
        <v>229</v>
      </c>
      <c r="F26" s="20"/>
      <c r="G26" s="20">
        <v>28</v>
      </c>
      <c r="H26" s="20">
        <v>29</v>
      </c>
      <c r="I26" s="20"/>
      <c r="J26" s="20">
        <v>44</v>
      </c>
      <c r="K26" s="20"/>
      <c r="L26" s="20">
        <v>9</v>
      </c>
      <c r="M26" s="20">
        <v>105</v>
      </c>
      <c r="N26" s="20"/>
      <c r="O26" s="20"/>
      <c r="P26" s="20"/>
      <c r="Q26" s="20"/>
      <c r="R26" s="20"/>
      <c r="S26" s="20"/>
      <c r="T26" s="20">
        <f t="shared" si="0"/>
        <v>459</v>
      </c>
    </row>
    <row r="27" spans="1:20" ht="20.25" customHeight="1">
      <c r="A27" s="17">
        <v>2370</v>
      </c>
      <c r="B27" s="4" t="s">
        <v>17</v>
      </c>
      <c r="C27" s="20">
        <v>200</v>
      </c>
      <c r="D27" s="20">
        <v>187</v>
      </c>
      <c r="E27" s="20">
        <v>744</v>
      </c>
      <c r="F27" s="20">
        <v>180</v>
      </c>
      <c r="G27" s="20">
        <v>194</v>
      </c>
      <c r="H27" s="20">
        <v>35</v>
      </c>
      <c r="I27" s="20">
        <v>135</v>
      </c>
      <c r="J27" s="20">
        <v>379</v>
      </c>
      <c r="K27" s="20">
        <v>47</v>
      </c>
      <c r="L27" s="20">
        <v>315</v>
      </c>
      <c r="M27" s="20"/>
      <c r="N27" s="20">
        <v>310</v>
      </c>
      <c r="O27" s="20"/>
      <c r="P27" s="20">
        <v>144</v>
      </c>
      <c r="Q27" s="20">
        <v>103</v>
      </c>
      <c r="R27" s="20">
        <v>5</v>
      </c>
      <c r="S27" s="20">
        <v>35</v>
      </c>
      <c r="T27" s="20">
        <f t="shared" si="0"/>
        <v>3013</v>
      </c>
    </row>
    <row r="28" spans="1:20" ht="21.75" customHeight="1">
      <c r="A28" s="16">
        <v>2400</v>
      </c>
      <c r="B28" s="2" t="s">
        <v>18</v>
      </c>
      <c r="C28" s="20"/>
      <c r="D28" s="20"/>
      <c r="E28" s="20"/>
      <c r="F28" s="20"/>
      <c r="G28" s="20"/>
      <c r="H28" s="20"/>
      <c r="I28" s="20"/>
      <c r="J28" s="20">
        <v>55</v>
      </c>
      <c r="K28" s="20">
        <v>25</v>
      </c>
      <c r="L28" s="20"/>
      <c r="M28" s="20"/>
      <c r="N28" s="20"/>
      <c r="O28" s="20"/>
      <c r="P28" s="20"/>
      <c r="Q28" s="20"/>
      <c r="R28" s="20"/>
      <c r="S28" s="20"/>
      <c r="T28" s="20">
        <f t="shared" si="0"/>
        <v>80</v>
      </c>
    </row>
    <row r="29" spans="1:20" ht="18.75" customHeight="1">
      <c r="A29" s="16">
        <v>5233</v>
      </c>
      <c r="B29" s="2" t="s">
        <v>3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>
        <v>306</v>
      </c>
      <c r="N29" s="20"/>
      <c r="O29" s="20">
        <v>84</v>
      </c>
      <c r="P29" s="20"/>
      <c r="Q29" s="20">
        <v>36</v>
      </c>
      <c r="R29" s="20"/>
      <c r="S29" s="20">
        <v>66</v>
      </c>
      <c r="T29" s="20">
        <f t="shared" si="0"/>
        <v>492</v>
      </c>
    </row>
    <row r="30" spans="1:20" ht="18" customHeight="1">
      <c r="A30" s="34" t="s">
        <v>24</v>
      </c>
      <c r="B30" s="36"/>
      <c r="C30" s="6">
        <f>C11+C12+C13+C14+C21+C28+C29</f>
        <v>41550</v>
      </c>
      <c r="D30" s="6">
        <f aca="true" t="shared" si="3" ref="D30:S30">D11+D12+D13+D14+D21+D28+D29</f>
        <v>38745</v>
      </c>
      <c r="E30" s="6">
        <f t="shared" si="3"/>
        <v>84644</v>
      </c>
      <c r="F30" s="6">
        <f t="shared" si="3"/>
        <v>21299</v>
      </c>
      <c r="G30" s="6">
        <f t="shared" si="3"/>
        <v>15151</v>
      </c>
      <c r="H30" s="6">
        <f t="shared" si="3"/>
        <v>32110</v>
      </c>
      <c r="I30" s="6">
        <f t="shared" si="3"/>
        <v>19505</v>
      </c>
      <c r="J30" s="6">
        <f t="shared" si="3"/>
        <v>30650</v>
      </c>
      <c r="K30" s="6">
        <f t="shared" si="3"/>
        <v>19301</v>
      </c>
      <c r="L30" s="6">
        <f t="shared" si="3"/>
        <v>38289</v>
      </c>
      <c r="M30" s="6">
        <f t="shared" si="3"/>
        <v>28488</v>
      </c>
      <c r="N30" s="6">
        <f t="shared" si="3"/>
        <v>59650</v>
      </c>
      <c r="O30" s="6">
        <f t="shared" si="3"/>
        <v>7703</v>
      </c>
      <c r="P30" s="6">
        <f t="shared" si="3"/>
        <v>5137</v>
      </c>
      <c r="Q30" s="6">
        <f t="shared" si="3"/>
        <v>15128</v>
      </c>
      <c r="R30" s="6">
        <f t="shared" si="3"/>
        <v>3313</v>
      </c>
      <c r="S30" s="6">
        <f t="shared" si="3"/>
        <v>7118</v>
      </c>
      <c r="T30" s="23">
        <f t="shared" si="0"/>
        <v>467781</v>
      </c>
    </row>
    <row r="31" spans="1:20" ht="30" customHeight="1">
      <c r="A31" s="34" t="s">
        <v>50</v>
      </c>
      <c r="B31" s="39"/>
      <c r="C31" s="7">
        <f>C30/12/C9</f>
        <v>69.25</v>
      </c>
      <c r="D31" s="7">
        <f aca="true" t="shared" si="4" ref="D31:T31">D30/12/D9</f>
        <v>53.8125</v>
      </c>
      <c r="E31" s="7">
        <f t="shared" si="4"/>
        <v>69.15359477124183</v>
      </c>
      <c r="F31" s="7">
        <f t="shared" si="4"/>
        <v>88.74583333333334</v>
      </c>
      <c r="G31" s="7">
        <f t="shared" si="4"/>
        <v>63.12916666666666</v>
      </c>
      <c r="H31" s="7">
        <f t="shared" si="4"/>
        <v>76.45238095238096</v>
      </c>
      <c r="I31" s="7">
        <f t="shared" si="4"/>
        <v>77.40079365079366</v>
      </c>
      <c r="J31" s="7">
        <f t="shared" si="4"/>
        <v>102.16666666666666</v>
      </c>
      <c r="K31" s="7">
        <f t="shared" si="4"/>
        <v>114.88690476190477</v>
      </c>
      <c r="L31" s="7">
        <f t="shared" si="4"/>
        <v>122.72115384615384</v>
      </c>
      <c r="M31" s="7">
        <f t="shared" si="4"/>
        <v>94.96</v>
      </c>
      <c r="N31" s="7">
        <f t="shared" si="4"/>
        <v>103.55902777777777</v>
      </c>
      <c r="O31" s="7">
        <f t="shared" si="4"/>
        <v>42.794444444444444</v>
      </c>
      <c r="P31" s="7">
        <f t="shared" si="4"/>
        <v>42.80833333333333</v>
      </c>
      <c r="Q31" s="7">
        <f t="shared" si="4"/>
        <v>96.97435897435898</v>
      </c>
      <c r="R31" s="7">
        <f t="shared" si="4"/>
        <v>55.21666666666666</v>
      </c>
      <c r="S31" s="7">
        <f t="shared" si="4"/>
        <v>74.14583333333333</v>
      </c>
      <c r="T31" s="7">
        <f t="shared" si="4"/>
        <v>78.4341046277666</v>
      </c>
    </row>
    <row r="32" spans="1:20" ht="30" customHeight="1">
      <c r="A32" s="34" t="s">
        <v>51</v>
      </c>
      <c r="B32" s="39"/>
      <c r="C32" s="7">
        <f>C31/0.702804</f>
        <v>98.53387288632393</v>
      </c>
      <c r="D32" s="7">
        <f aca="true" t="shared" si="5" ref="D32:T32">D31/0.702804</f>
        <v>76.56828930967951</v>
      </c>
      <c r="E32" s="7">
        <f t="shared" si="5"/>
        <v>98.39670060392632</v>
      </c>
      <c r="F32" s="7">
        <f t="shared" si="5"/>
        <v>126.27394456111995</v>
      </c>
      <c r="G32" s="7">
        <f t="shared" si="5"/>
        <v>89.8247116787421</v>
      </c>
      <c r="H32" s="7">
        <f t="shared" si="5"/>
        <v>108.78193771290569</v>
      </c>
      <c r="I32" s="7">
        <f t="shared" si="5"/>
        <v>110.13140740632333</v>
      </c>
      <c r="J32" s="7">
        <f t="shared" si="5"/>
        <v>145.37006998632145</v>
      </c>
      <c r="K32" s="7">
        <f t="shared" si="5"/>
        <v>163.4693381965737</v>
      </c>
      <c r="L32" s="7">
        <f t="shared" si="5"/>
        <v>174.6164703760278</v>
      </c>
      <c r="M32" s="7">
        <f t="shared" si="5"/>
        <v>135.11590713769414</v>
      </c>
      <c r="N32" s="7">
        <f t="shared" si="5"/>
        <v>147.35122136154285</v>
      </c>
      <c r="O32" s="7">
        <f t="shared" si="5"/>
        <v>60.891008651693</v>
      </c>
      <c r="P32" s="7">
        <f t="shared" si="5"/>
        <v>60.910770760174</v>
      </c>
      <c r="Q32" s="7">
        <f t="shared" si="5"/>
        <v>137.98208173880482</v>
      </c>
      <c r="R32" s="7">
        <f t="shared" si="5"/>
        <v>78.56623847710978</v>
      </c>
      <c r="S32" s="7">
        <f t="shared" si="5"/>
        <v>105.50001612588052</v>
      </c>
      <c r="T32" s="7">
        <f t="shared" si="5"/>
        <v>111.6016764670756</v>
      </c>
    </row>
    <row r="33" ht="12.75">
      <c r="D33" s="10"/>
    </row>
    <row r="34" spans="2:20" ht="12.75">
      <c r="B34" s="18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2:8" ht="12.75">
      <c r="B35" s="19"/>
      <c r="C35" s="19" t="s">
        <v>70</v>
      </c>
      <c r="H35" s="19" t="s">
        <v>71</v>
      </c>
    </row>
    <row r="39" spans="3:5" ht="12.75">
      <c r="C39" s="22"/>
      <c r="D39" s="22"/>
      <c r="E39" s="22"/>
    </row>
    <row r="41" ht="12.75">
      <c r="E41" s="22"/>
    </row>
  </sheetData>
  <sheetProtection/>
  <mergeCells count="4">
    <mergeCell ref="A30:B30"/>
    <mergeCell ref="A31:B31"/>
    <mergeCell ref="A10:F10"/>
    <mergeCell ref="A32:B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Laima Liepiņa</cp:lastModifiedBy>
  <cp:lastPrinted>2014-03-03T08:16:37Z</cp:lastPrinted>
  <dcterms:created xsi:type="dcterms:W3CDTF">2004-02-26T13:25:26Z</dcterms:created>
  <dcterms:modified xsi:type="dcterms:W3CDTF">2014-03-03T08:17:29Z</dcterms:modified>
  <cp:category/>
  <cp:version/>
  <cp:contentType/>
  <cp:contentStatus/>
</cp:coreProperties>
</file>