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7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<sst xmlns="http://schemas.openxmlformats.org/spreadsheetml/2006/main" count="296" uniqueCount="58">
  <si>
    <t>Pielikums Nr.3.</t>
  </si>
  <si>
    <t>Nosaukums</t>
  </si>
  <si>
    <t>Funkciju kods</t>
  </si>
  <si>
    <t>Atlikums uz gada sākumu</t>
  </si>
  <si>
    <t>Plāno saņemt 2013.g.</t>
  </si>
  <si>
    <t>Izdevumi</t>
  </si>
  <si>
    <t>Izdevumi kopā</t>
  </si>
  <si>
    <t>Atlikums uz gada beigām</t>
  </si>
  <si>
    <t>Atalgojums</t>
  </si>
  <si>
    <t>Soc.nod.</t>
  </si>
  <si>
    <t>Komandējumi</t>
  </si>
  <si>
    <t>Pakalpojumi</t>
  </si>
  <si>
    <t>Materiāli</t>
  </si>
  <si>
    <t>Kapitālie izdevumi</t>
  </si>
  <si>
    <t>Transferti</t>
  </si>
  <si>
    <t>Madona</t>
  </si>
  <si>
    <t>05.300</t>
  </si>
  <si>
    <t>05.100</t>
  </si>
  <si>
    <t>05.600</t>
  </si>
  <si>
    <t>06.600</t>
  </si>
  <si>
    <t>Sarkaņi</t>
  </si>
  <si>
    <t>Kopā</t>
  </si>
  <si>
    <t>No rajona padomes</t>
  </si>
  <si>
    <t>KOPĀ  Ceļu fonds un dabas resursu nodoklis un pārējie</t>
  </si>
  <si>
    <t>Novads</t>
  </si>
  <si>
    <r>
      <t>Atlikums</t>
    </r>
    <r>
      <rPr>
        <sz val="10"/>
        <rFont val="Arial"/>
        <family val="0"/>
      </rPr>
      <t xml:space="preserve"> dabas resursu nodoklis</t>
    </r>
  </si>
  <si>
    <r>
      <t>Atlikums</t>
    </r>
    <r>
      <rPr>
        <sz val="10"/>
        <rFont val="Arial"/>
        <family val="0"/>
      </rPr>
      <t xml:space="preserve"> ceļu fonds</t>
    </r>
  </si>
  <si>
    <r>
      <t>Ieņēmumi</t>
    </r>
    <r>
      <rPr>
        <sz val="10"/>
        <rFont val="Arial"/>
        <family val="0"/>
      </rPr>
      <t xml:space="preserve"> dabas resursu nodoklis</t>
    </r>
  </si>
  <si>
    <t>Nodokļi</t>
  </si>
  <si>
    <t>Madona un Sarkaņi  kopā dabas resursu nodoklis un ceļu fonds</t>
  </si>
  <si>
    <t>KOPĀ</t>
  </si>
  <si>
    <t>Dabas resursu nodoklis  2014.g</t>
  </si>
  <si>
    <t>Ceļu fonds  2014.g</t>
  </si>
  <si>
    <t>Plāno saņemt 2014.g.</t>
  </si>
  <si>
    <t>Pārējie  2014.g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</si>
  <si>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</si>
  <si>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</si>
  <si>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</si>
  <si>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</si>
  <si>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</si>
  <si>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</si>
  <si>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</si>
  <si>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Ļaudonas pagasta pārvalde</t>
  </si>
  <si>
    <t>Mārcienas pagasta pārvalde</t>
  </si>
  <si>
    <t>Mētrienas pagasta pārvalde</t>
  </si>
  <si>
    <t>Ošupes pagasta pārvalde</t>
  </si>
  <si>
    <t>Praulienas pagasta pārvalde</t>
  </si>
  <si>
    <t>Sarkaņu pagasta pārvalde</t>
  </si>
  <si>
    <t>Vestienas pagasta pārvalde</t>
  </si>
  <si>
    <t>(euro)</t>
  </si>
  <si>
    <t>Citi līdzekļi  2014.g</t>
  </si>
  <si>
    <t>KOPĀ  Ceļu fonds un dabas resursu nodoklis un citi līdzekļi</t>
  </si>
  <si>
    <t>(eiro)</t>
  </si>
  <si>
    <t>Madonas novada pašvaldības ekonomiste</t>
  </si>
  <si>
    <t>S.Kalniņa</t>
  </si>
  <si>
    <t>APSTIPRINĀTS</t>
  </si>
  <si>
    <t>ar Madonas novada pašvaldības domes</t>
  </si>
  <si>
    <t>21.01.2014. Lēmumu Nr.25 (protokols Nr.2, 1.p.)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</si>
</sst>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 quotePrefix="1">
      <alignment/>
    </xf>
    <xf numFmtId="0" fontId="1" fillId="0" borderId="12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2" xfId="0" applyFont="1" applyBorder="1" applyAlignment="1" quotePrefix="1">
      <alignment horizontal="right" wrapText="1"/>
    </xf>
    <xf numFmtId="0" fontId="0" fillId="0" borderId="12" xfId="0" applyBorder="1" applyAlignment="1" quotePrefix="1">
      <alignment wrapText="1"/>
    </xf>
    <xf numFmtId="0" fontId="0" fillId="0" borderId="12" xfId="0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24.7109375" style="0" customWidth="1"/>
  </cols>
  <sheetData>
    <row r="1" ht="12.75">
      <c r="J1" t="s">
        <v>55</v>
      </c>
    </row>
    <row r="2" ht="12.75">
      <c r="I2" t="s">
        <v>56</v>
      </c>
    </row>
    <row r="3" ht="12.75">
      <c r="I3" t="s">
        <v>57</v>
      </c>
    </row>
    <row r="4" ht="12.75">
      <c r="K4" t="s">
        <v>0</v>
      </c>
    </row>
    <row r="6" ht="12.75">
      <c r="A6" s="1" t="s">
        <v>31</v>
      </c>
    </row>
    <row r="7" spans="1:4" ht="12.75">
      <c r="A7" s="1"/>
      <c r="D7" t="s">
        <v>52</v>
      </c>
    </row>
    <row r="8" ht="12.75">
      <c r="A8" s="1"/>
    </row>
    <row r="9" spans="1:13" ht="12.75" customHeight="1">
      <c r="A9" s="21" t="s">
        <v>1</v>
      </c>
      <c r="B9" s="24" t="s">
        <v>2</v>
      </c>
      <c r="C9" s="24" t="s">
        <v>3</v>
      </c>
      <c r="D9" s="24" t="s">
        <v>33</v>
      </c>
      <c r="E9" s="27" t="s">
        <v>5</v>
      </c>
      <c r="F9" s="27"/>
      <c r="G9" s="27"/>
      <c r="H9" s="27"/>
      <c r="I9" s="27"/>
      <c r="J9" s="27"/>
      <c r="K9" s="3"/>
      <c r="L9" s="28" t="s">
        <v>6</v>
      </c>
      <c r="M9" s="24" t="s">
        <v>7</v>
      </c>
    </row>
    <row r="10" spans="1:13" ht="12.75">
      <c r="A10" s="22"/>
      <c r="B10" s="25"/>
      <c r="C10" s="22"/>
      <c r="D10" s="22"/>
      <c r="E10" s="2">
        <v>1100</v>
      </c>
      <c r="F10" s="4">
        <v>1200</v>
      </c>
      <c r="G10" s="4">
        <v>2100</v>
      </c>
      <c r="H10" s="4">
        <v>2200</v>
      </c>
      <c r="I10" s="4">
        <v>2300</v>
      </c>
      <c r="J10" s="4">
        <v>5200</v>
      </c>
      <c r="K10" s="4">
        <v>7200</v>
      </c>
      <c r="L10" s="29"/>
      <c r="M10" s="22"/>
    </row>
    <row r="11" spans="1:13" ht="25.5">
      <c r="A11" s="23"/>
      <c r="B11" s="26"/>
      <c r="C11" s="23"/>
      <c r="D11" s="23"/>
      <c r="E11" s="5" t="s">
        <v>8</v>
      </c>
      <c r="F11" s="4" t="s">
        <v>9</v>
      </c>
      <c r="G11" s="6" t="s">
        <v>10</v>
      </c>
      <c r="H11" s="4" t="s">
        <v>11</v>
      </c>
      <c r="I11" s="4" t="s">
        <v>12</v>
      </c>
      <c r="J11" s="6" t="s">
        <v>13</v>
      </c>
      <c r="K11" s="6" t="s">
        <v>14</v>
      </c>
      <c r="L11" s="30"/>
      <c r="M11" s="23"/>
    </row>
    <row r="12" spans="1:13" ht="15.75" customHeight="1">
      <c r="A12" s="4" t="s">
        <v>15</v>
      </c>
      <c r="B12" s="4" t="s">
        <v>16</v>
      </c>
      <c r="C12" s="4">
        <v>32700</v>
      </c>
      <c r="D12" s="4">
        <v>11810</v>
      </c>
      <c r="E12" s="4"/>
      <c r="F12" s="4"/>
      <c r="G12" s="4"/>
      <c r="H12" s="4">
        <v>11810</v>
      </c>
      <c r="I12" s="4"/>
      <c r="J12" s="4"/>
      <c r="K12" s="4"/>
      <c r="L12" s="4">
        <f>SUM(E12:K12)</f>
        <v>11810</v>
      </c>
      <c r="M12" s="4">
        <f aca="true" t="shared" si="0" ref="M12:M26">C12+D12-L12</f>
        <v>32700</v>
      </c>
    </row>
    <row r="13" spans="1:13" ht="12.75">
      <c r="A13" s="4" t="s">
        <v>35</v>
      </c>
      <c r="B13" s="7" t="s">
        <v>17</v>
      </c>
      <c r="C13" s="4">
        <v>0</v>
      </c>
      <c r="D13" s="4">
        <v>854</v>
      </c>
      <c r="E13" s="4"/>
      <c r="F13" s="4"/>
      <c r="G13" s="4"/>
      <c r="H13" s="4">
        <v>854</v>
      </c>
      <c r="I13" s="4"/>
      <c r="J13" s="4"/>
      <c r="K13" s="4"/>
      <c r="L13" s="4">
        <f aca="true" t="shared" si="1" ref="L13:L26">SUM(E13:K13)</f>
        <v>854</v>
      </c>
      <c r="M13" s="4">
        <f t="shared" si="0"/>
        <v>0</v>
      </c>
    </row>
    <row r="14" spans="1:13" ht="12.75">
      <c r="A14" s="4" t="s">
        <v>36</v>
      </c>
      <c r="B14" s="4" t="s">
        <v>16</v>
      </c>
      <c r="C14" s="4">
        <v>6561</v>
      </c>
      <c r="D14" s="4">
        <v>6400</v>
      </c>
      <c r="E14" s="4"/>
      <c r="F14" s="4"/>
      <c r="G14" s="4"/>
      <c r="H14" s="4">
        <v>6400</v>
      </c>
      <c r="I14" s="4"/>
      <c r="J14" s="4"/>
      <c r="K14" s="4"/>
      <c r="L14" s="4">
        <f t="shared" si="1"/>
        <v>6400</v>
      </c>
      <c r="M14" s="4">
        <f t="shared" si="0"/>
        <v>6561</v>
      </c>
    </row>
    <row r="15" spans="1:13" ht="12.75">
      <c r="A15" s="4" t="s">
        <v>37</v>
      </c>
      <c r="B15" s="4" t="s">
        <v>18</v>
      </c>
      <c r="C15" s="4">
        <v>4317</v>
      </c>
      <c r="D15" s="4">
        <v>2846</v>
      </c>
      <c r="E15" s="4"/>
      <c r="F15" s="4"/>
      <c r="G15" s="4"/>
      <c r="H15" s="4">
        <v>2846</v>
      </c>
      <c r="I15" s="4"/>
      <c r="J15" s="4"/>
      <c r="K15" s="4"/>
      <c r="L15" s="4">
        <f t="shared" si="1"/>
        <v>2846</v>
      </c>
      <c r="M15" s="4">
        <f t="shared" si="0"/>
        <v>4317</v>
      </c>
    </row>
    <row r="16" spans="1:13" ht="12.75">
      <c r="A16" s="4" t="s">
        <v>38</v>
      </c>
      <c r="B16" s="7" t="s">
        <v>16</v>
      </c>
      <c r="C16" s="4">
        <v>1626</v>
      </c>
      <c r="D16" s="4">
        <v>1138</v>
      </c>
      <c r="E16" s="4"/>
      <c r="F16" s="4"/>
      <c r="G16" s="4"/>
      <c r="H16" s="4">
        <v>1138</v>
      </c>
      <c r="I16" s="4"/>
      <c r="J16" s="4"/>
      <c r="K16" s="4"/>
      <c r="L16" s="4">
        <f t="shared" si="1"/>
        <v>1138</v>
      </c>
      <c r="M16" s="4">
        <f t="shared" si="0"/>
        <v>1626</v>
      </c>
    </row>
    <row r="17" spans="1:13" ht="12.75">
      <c r="A17" s="4" t="s">
        <v>39</v>
      </c>
      <c r="B17" s="4" t="s">
        <v>18</v>
      </c>
      <c r="C17" s="4">
        <v>9259</v>
      </c>
      <c r="D17" s="4">
        <v>7114</v>
      </c>
      <c r="E17" s="4"/>
      <c r="F17" s="4"/>
      <c r="G17" s="4"/>
      <c r="H17" s="4">
        <v>4268</v>
      </c>
      <c r="I17" s="4">
        <v>2846</v>
      </c>
      <c r="J17" s="4"/>
      <c r="K17" s="4"/>
      <c r="L17" s="4">
        <f t="shared" si="1"/>
        <v>7114</v>
      </c>
      <c r="M17" s="4">
        <f t="shared" si="0"/>
        <v>9259</v>
      </c>
    </row>
    <row r="18" spans="1:13" ht="12.75">
      <c r="A18" s="4" t="s">
        <v>40</v>
      </c>
      <c r="B18" s="4" t="s">
        <v>19</v>
      </c>
      <c r="C18" s="4">
        <v>12656</v>
      </c>
      <c r="D18" s="4">
        <v>8537</v>
      </c>
      <c r="E18" s="4"/>
      <c r="F18" s="4"/>
      <c r="G18" s="4"/>
      <c r="H18" s="4">
        <v>8537</v>
      </c>
      <c r="I18" s="4"/>
      <c r="J18" s="4"/>
      <c r="K18" s="4"/>
      <c r="L18" s="4">
        <f t="shared" si="1"/>
        <v>8537</v>
      </c>
      <c r="M18" s="4">
        <f t="shared" si="0"/>
        <v>12656</v>
      </c>
    </row>
    <row r="19" spans="1:13" ht="12.75">
      <c r="A19" s="4" t="s">
        <v>41</v>
      </c>
      <c r="B19" s="4" t="s">
        <v>19</v>
      </c>
      <c r="C19" s="4">
        <v>270</v>
      </c>
      <c r="D19" s="4">
        <v>1138</v>
      </c>
      <c r="E19" s="4"/>
      <c r="F19" s="4"/>
      <c r="G19" s="4"/>
      <c r="H19" s="4">
        <v>1138</v>
      </c>
      <c r="I19" s="4"/>
      <c r="J19" s="4"/>
      <c r="K19" s="4"/>
      <c r="L19" s="4">
        <f t="shared" si="1"/>
        <v>1138</v>
      </c>
      <c r="M19" s="4">
        <f t="shared" si="0"/>
        <v>270</v>
      </c>
    </row>
    <row r="20" spans="1:13" ht="12.75">
      <c r="A20" s="4" t="s">
        <v>42</v>
      </c>
      <c r="B20" s="4" t="s">
        <v>16</v>
      </c>
      <c r="C20" s="4">
        <v>444</v>
      </c>
      <c r="D20" s="4">
        <v>1565</v>
      </c>
      <c r="E20" s="4"/>
      <c r="F20" s="4"/>
      <c r="G20" s="4"/>
      <c r="H20" s="4">
        <v>1565</v>
      </c>
      <c r="I20" s="4"/>
      <c r="J20" s="4"/>
      <c r="K20" s="4"/>
      <c r="L20" s="4">
        <f t="shared" si="1"/>
        <v>1565</v>
      </c>
      <c r="M20" s="4">
        <f t="shared" si="0"/>
        <v>444</v>
      </c>
    </row>
    <row r="21" spans="1:13" ht="12.75">
      <c r="A21" s="4" t="s">
        <v>43</v>
      </c>
      <c r="B21" s="4" t="s">
        <v>17</v>
      </c>
      <c r="C21" s="4">
        <v>26585</v>
      </c>
      <c r="D21" s="4">
        <v>21343</v>
      </c>
      <c r="E21" s="4"/>
      <c r="F21" s="4"/>
      <c r="G21" s="4"/>
      <c r="H21" s="4">
        <v>19920</v>
      </c>
      <c r="I21" s="4">
        <v>1423</v>
      </c>
      <c r="J21" s="4"/>
      <c r="K21" s="4"/>
      <c r="L21" s="4">
        <f t="shared" si="1"/>
        <v>21343</v>
      </c>
      <c r="M21" s="4">
        <f t="shared" si="0"/>
        <v>26585</v>
      </c>
    </row>
    <row r="22" spans="1:13" ht="12.75">
      <c r="A22" s="4" t="s">
        <v>44</v>
      </c>
      <c r="B22" s="7" t="s">
        <v>19</v>
      </c>
      <c r="C22" s="4">
        <v>1211</v>
      </c>
      <c r="D22" s="4">
        <v>1423</v>
      </c>
      <c r="E22" s="4"/>
      <c r="F22" s="4"/>
      <c r="G22" s="4"/>
      <c r="H22" s="4">
        <v>1423</v>
      </c>
      <c r="I22" s="4"/>
      <c r="J22" s="4"/>
      <c r="K22" s="4"/>
      <c r="L22" s="4">
        <f t="shared" si="1"/>
        <v>1423</v>
      </c>
      <c r="M22" s="4">
        <f t="shared" si="0"/>
        <v>1211</v>
      </c>
    </row>
    <row r="23" spans="1:13" ht="12.75">
      <c r="A23" s="4" t="s">
        <v>45</v>
      </c>
      <c r="B23" s="4" t="s">
        <v>18</v>
      </c>
      <c r="C23" s="4">
        <v>4012</v>
      </c>
      <c r="D23" s="4">
        <v>1707</v>
      </c>
      <c r="E23" s="4"/>
      <c r="F23" s="4"/>
      <c r="G23" s="4"/>
      <c r="H23" s="4">
        <v>1707</v>
      </c>
      <c r="I23" s="4"/>
      <c r="J23" s="4"/>
      <c r="K23" s="4"/>
      <c r="L23" s="4">
        <f t="shared" si="1"/>
        <v>1707</v>
      </c>
      <c r="M23" s="4">
        <f t="shared" si="0"/>
        <v>4012</v>
      </c>
    </row>
    <row r="24" spans="1:13" ht="12.75">
      <c r="A24" s="4" t="s">
        <v>46</v>
      </c>
      <c r="B24" s="4" t="s">
        <v>18</v>
      </c>
      <c r="C24" s="4">
        <v>15563</v>
      </c>
      <c r="D24" s="4">
        <v>8537</v>
      </c>
      <c r="E24" s="4"/>
      <c r="F24" s="4"/>
      <c r="G24" s="4"/>
      <c r="H24" s="4">
        <v>4268</v>
      </c>
      <c r="I24" s="4">
        <v>4269</v>
      </c>
      <c r="J24" s="4"/>
      <c r="K24" s="4"/>
      <c r="L24" s="4">
        <f t="shared" si="1"/>
        <v>8537</v>
      </c>
      <c r="M24" s="4">
        <f t="shared" si="0"/>
        <v>15563</v>
      </c>
    </row>
    <row r="25" spans="1:13" ht="12.75">
      <c r="A25" s="4" t="s">
        <v>47</v>
      </c>
      <c r="B25" s="4" t="s">
        <v>16</v>
      </c>
      <c r="C25" s="4">
        <v>4300</v>
      </c>
      <c r="D25" s="4">
        <v>4980</v>
      </c>
      <c r="E25" s="4"/>
      <c r="F25" s="4"/>
      <c r="G25" s="4"/>
      <c r="H25" s="4">
        <v>4980</v>
      </c>
      <c r="I25" s="4"/>
      <c r="J25" s="4"/>
      <c r="K25" s="4"/>
      <c r="L25" s="4">
        <f t="shared" si="1"/>
        <v>4980</v>
      </c>
      <c r="M25" s="4">
        <f t="shared" si="0"/>
        <v>4300</v>
      </c>
    </row>
    <row r="26" spans="1:13" ht="12.75">
      <c r="A26" s="4" t="s">
        <v>48</v>
      </c>
      <c r="B26" s="4" t="s">
        <v>16</v>
      </c>
      <c r="C26" s="4">
        <v>1342</v>
      </c>
      <c r="D26" s="4">
        <v>498</v>
      </c>
      <c r="E26" s="4"/>
      <c r="F26" s="4"/>
      <c r="G26" s="4"/>
      <c r="H26" s="4">
        <v>498</v>
      </c>
      <c r="I26" s="4"/>
      <c r="J26" s="4"/>
      <c r="K26" s="4"/>
      <c r="L26" s="4">
        <f t="shared" si="1"/>
        <v>498</v>
      </c>
      <c r="M26" s="4">
        <f t="shared" si="0"/>
        <v>1342</v>
      </c>
    </row>
    <row r="27" spans="1:15" ht="12.75">
      <c r="A27" s="8" t="s">
        <v>21</v>
      </c>
      <c r="B27" s="8"/>
      <c r="C27" s="8">
        <f aca="true" t="shared" si="2" ref="C27:M27">SUM(C12:C26)</f>
        <v>120846</v>
      </c>
      <c r="D27" s="8">
        <f t="shared" si="2"/>
        <v>79890</v>
      </c>
      <c r="E27" s="8">
        <f t="shared" si="2"/>
        <v>0</v>
      </c>
      <c r="F27" s="8">
        <f t="shared" si="2"/>
        <v>0</v>
      </c>
      <c r="G27" s="8">
        <f t="shared" si="2"/>
        <v>0</v>
      </c>
      <c r="H27" s="8">
        <f t="shared" si="2"/>
        <v>71352</v>
      </c>
      <c r="I27" s="8">
        <f t="shared" si="2"/>
        <v>8538</v>
      </c>
      <c r="J27" s="8">
        <f t="shared" si="2"/>
        <v>0</v>
      </c>
      <c r="K27" s="8">
        <f t="shared" si="2"/>
        <v>0</v>
      </c>
      <c r="L27" s="8">
        <f t="shared" si="2"/>
        <v>79890</v>
      </c>
      <c r="M27" s="8">
        <f t="shared" si="2"/>
        <v>120846</v>
      </c>
      <c r="N27" s="1"/>
      <c r="O27" s="1"/>
    </row>
    <row r="28" spans="3:4" ht="12.75">
      <c r="C28" s="9"/>
      <c r="D28" s="9"/>
    </row>
    <row r="32" ht="12.75">
      <c r="A32" s="1" t="s">
        <v>32</v>
      </c>
    </row>
    <row r="33" spans="1:3" ht="12.75">
      <c r="A33" s="1"/>
      <c r="C33" t="s">
        <v>52</v>
      </c>
    </row>
    <row r="34" ht="12.75">
      <c r="A34" s="1"/>
    </row>
    <row r="35" spans="1:13" ht="12.75">
      <c r="A35" s="21" t="s">
        <v>1</v>
      </c>
      <c r="B35" s="24" t="s">
        <v>2</v>
      </c>
      <c r="C35" s="24" t="s">
        <v>3</v>
      </c>
      <c r="D35" s="24" t="s">
        <v>33</v>
      </c>
      <c r="E35" s="27" t="s">
        <v>5</v>
      </c>
      <c r="F35" s="27"/>
      <c r="G35" s="27"/>
      <c r="H35" s="27"/>
      <c r="I35" s="27"/>
      <c r="J35" s="27"/>
      <c r="K35" s="3"/>
      <c r="L35" s="28" t="s">
        <v>6</v>
      </c>
      <c r="M35" s="24" t="s">
        <v>7</v>
      </c>
    </row>
    <row r="36" spans="1:13" ht="12.75">
      <c r="A36" s="22"/>
      <c r="B36" s="25"/>
      <c r="C36" s="22"/>
      <c r="D36" s="22"/>
      <c r="E36" s="2">
        <v>1100</v>
      </c>
      <c r="F36" s="4">
        <v>1200</v>
      </c>
      <c r="G36" s="4">
        <v>2100</v>
      </c>
      <c r="H36" s="4">
        <v>2200</v>
      </c>
      <c r="I36" s="4">
        <v>2300</v>
      </c>
      <c r="J36" s="4">
        <v>5200</v>
      </c>
      <c r="K36" s="4">
        <v>7200</v>
      </c>
      <c r="L36" s="29"/>
      <c r="M36" s="22"/>
    </row>
    <row r="37" spans="1:13" ht="25.5">
      <c r="A37" s="23"/>
      <c r="B37" s="26"/>
      <c r="C37" s="23"/>
      <c r="D37" s="23"/>
      <c r="E37" s="5" t="s">
        <v>8</v>
      </c>
      <c r="F37" s="4" t="s">
        <v>9</v>
      </c>
      <c r="G37" s="6" t="s">
        <v>10</v>
      </c>
      <c r="H37" s="4" t="s">
        <v>11</v>
      </c>
      <c r="I37" s="4" t="s">
        <v>12</v>
      </c>
      <c r="J37" s="6" t="s">
        <v>13</v>
      </c>
      <c r="K37" s="6" t="s">
        <v>14</v>
      </c>
      <c r="L37" s="30"/>
      <c r="M37" s="23"/>
    </row>
    <row r="38" spans="1:13" ht="12.75">
      <c r="A38" s="4" t="s">
        <v>15</v>
      </c>
      <c r="B38" s="4" t="s">
        <v>19</v>
      </c>
      <c r="C38" s="4">
        <v>1705</v>
      </c>
      <c r="D38" s="4">
        <v>324335</v>
      </c>
      <c r="E38" s="4"/>
      <c r="F38" s="4"/>
      <c r="G38" s="4"/>
      <c r="H38" s="4">
        <v>174335</v>
      </c>
      <c r="I38" s="4">
        <v>150000</v>
      </c>
      <c r="J38" s="4"/>
      <c r="K38" s="4"/>
      <c r="L38" s="4">
        <f>SUM(E38:K38)</f>
        <v>324335</v>
      </c>
      <c r="M38" s="4">
        <f aca="true" t="shared" si="3" ref="M38:M52">C38+D38-L38</f>
        <v>1705</v>
      </c>
    </row>
    <row r="39" spans="1:13" ht="12.75">
      <c r="A39" s="4" t="s">
        <v>35</v>
      </c>
      <c r="B39" s="4" t="s">
        <v>19</v>
      </c>
      <c r="C39" s="4">
        <v>259</v>
      </c>
      <c r="D39" s="4">
        <v>42091</v>
      </c>
      <c r="E39" s="4"/>
      <c r="F39" s="4"/>
      <c r="G39" s="4"/>
      <c r="H39" s="4">
        <v>42091</v>
      </c>
      <c r="I39" s="4"/>
      <c r="J39" s="4"/>
      <c r="K39" s="4"/>
      <c r="L39" s="4">
        <f aca="true" t="shared" si="4" ref="L39:L52">SUM(E39:K39)</f>
        <v>42091</v>
      </c>
      <c r="M39" s="4">
        <f t="shared" si="3"/>
        <v>259</v>
      </c>
    </row>
    <row r="40" spans="1:13" ht="12.75">
      <c r="A40" s="4" t="s">
        <v>36</v>
      </c>
      <c r="B40" s="4" t="s">
        <v>19</v>
      </c>
      <c r="C40" s="4">
        <v>558</v>
      </c>
      <c r="D40" s="4">
        <v>41751</v>
      </c>
      <c r="E40" s="4"/>
      <c r="F40" s="4"/>
      <c r="G40" s="4"/>
      <c r="H40" s="4">
        <v>40951</v>
      </c>
      <c r="I40" s="4">
        <v>800</v>
      </c>
      <c r="J40" s="4"/>
      <c r="K40" s="4"/>
      <c r="L40" s="4">
        <f t="shared" si="4"/>
        <v>41751</v>
      </c>
      <c r="M40" s="4">
        <f t="shared" si="3"/>
        <v>558</v>
      </c>
    </row>
    <row r="41" spans="1:13" ht="12.75">
      <c r="A41" s="4" t="s">
        <v>37</v>
      </c>
      <c r="B41" s="4" t="s">
        <v>19</v>
      </c>
      <c r="C41" s="4">
        <v>905</v>
      </c>
      <c r="D41" s="4">
        <v>40393</v>
      </c>
      <c r="E41" s="4"/>
      <c r="F41" s="4"/>
      <c r="G41" s="4"/>
      <c r="H41" s="4">
        <v>40393</v>
      </c>
      <c r="I41" s="4"/>
      <c r="J41" s="4"/>
      <c r="K41" s="4"/>
      <c r="L41" s="4">
        <f t="shared" si="4"/>
        <v>40393</v>
      </c>
      <c r="M41" s="4">
        <f t="shared" si="3"/>
        <v>905</v>
      </c>
    </row>
    <row r="42" spans="1:13" ht="12.75">
      <c r="A42" s="4" t="s">
        <v>38</v>
      </c>
      <c r="B42" s="4" t="s">
        <v>19</v>
      </c>
      <c r="C42" s="4">
        <v>3598</v>
      </c>
      <c r="D42" s="4">
        <v>32077</v>
      </c>
      <c r="E42" s="4"/>
      <c r="F42" s="4"/>
      <c r="G42" s="4"/>
      <c r="H42" s="4">
        <v>31577</v>
      </c>
      <c r="I42" s="4">
        <v>500</v>
      </c>
      <c r="J42" s="4"/>
      <c r="K42" s="4"/>
      <c r="L42" s="4">
        <f t="shared" si="4"/>
        <v>32077</v>
      </c>
      <c r="M42" s="4">
        <f t="shared" si="3"/>
        <v>3598</v>
      </c>
    </row>
    <row r="43" spans="1:13" ht="12.75">
      <c r="A43" s="4" t="s">
        <v>39</v>
      </c>
      <c r="B43" s="4" t="s">
        <v>19</v>
      </c>
      <c r="C43" s="4">
        <v>0</v>
      </c>
      <c r="D43" s="4">
        <v>53038</v>
      </c>
      <c r="E43" s="4"/>
      <c r="F43" s="4"/>
      <c r="G43" s="4"/>
      <c r="H43" s="4">
        <v>51038</v>
      </c>
      <c r="I43" s="4">
        <v>2000</v>
      </c>
      <c r="J43" s="4"/>
      <c r="K43" s="4"/>
      <c r="L43" s="4">
        <f t="shared" si="4"/>
        <v>53038</v>
      </c>
      <c r="M43" s="4">
        <f t="shared" si="3"/>
        <v>0</v>
      </c>
    </row>
    <row r="44" spans="1:13" ht="12.75">
      <c r="A44" s="4" t="s">
        <v>40</v>
      </c>
      <c r="B44" s="4" t="s">
        <v>19</v>
      </c>
      <c r="C44" s="4">
        <v>3301</v>
      </c>
      <c r="D44" s="4">
        <v>13408</v>
      </c>
      <c r="E44" s="4"/>
      <c r="F44" s="4"/>
      <c r="G44" s="4"/>
      <c r="H44" s="4">
        <v>13108</v>
      </c>
      <c r="I44" s="4">
        <v>300</v>
      </c>
      <c r="J44" s="4"/>
      <c r="K44" s="4"/>
      <c r="L44" s="4">
        <f t="shared" si="4"/>
        <v>13408</v>
      </c>
      <c r="M44" s="4">
        <f t="shared" si="3"/>
        <v>3301</v>
      </c>
    </row>
    <row r="45" spans="1:13" ht="12.75">
      <c r="A45" s="4" t="s">
        <v>41</v>
      </c>
      <c r="B45" s="4" t="s">
        <v>19</v>
      </c>
      <c r="C45" s="4">
        <v>11069</v>
      </c>
      <c r="D45" s="4">
        <v>41412</v>
      </c>
      <c r="E45" s="4"/>
      <c r="F45" s="4"/>
      <c r="G45" s="4"/>
      <c r="H45" s="4">
        <v>27412</v>
      </c>
      <c r="I45" s="4">
        <v>14000</v>
      </c>
      <c r="J45" s="4"/>
      <c r="K45" s="4"/>
      <c r="L45" s="4">
        <f t="shared" si="4"/>
        <v>41412</v>
      </c>
      <c r="M45" s="4">
        <f t="shared" si="3"/>
        <v>11069</v>
      </c>
    </row>
    <row r="46" spans="1:13" ht="12.75">
      <c r="A46" s="4" t="s">
        <v>42</v>
      </c>
      <c r="B46" s="4" t="s">
        <v>19</v>
      </c>
      <c r="C46" s="4">
        <v>548</v>
      </c>
      <c r="D46" s="4">
        <v>40054</v>
      </c>
      <c r="E46" s="4"/>
      <c r="F46" s="4"/>
      <c r="G46" s="4"/>
      <c r="H46" s="4">
        <v>27054</v>
      </c>
      <c r="I46" s="4">
        <v>13000</v>
      </c>
      <c r="J46" s="4"/>
      <c r="K46" s="4"/>
      <c r="L46" s="4">
        <f t="shared" si="4"/>
        <v>40054</v>
      </c>
      <c r="M46" s="4">
        <f t="shared" si="3"/>
        <v>548</v>
      </c>
    </row>
    <row r="47" spans="1:13" ht="12.75">
      <c r="A47" s="4" t="s">
        <v>43</v>
      </c>
      <c r="B47" s="4" t="s">
        <v>19</v>
      </c>
      <c r="C47" s="4">
        <v>3247</v>
      </c>
      <c r="D47" s="4">
        <v>30634</v>
      </c>
      <c r="E47" s="4"/>
      <c r="F47" s="4"/>
      <c r="G47" s="4"/>
      <c r="H47" s="4">
        <v>29134</v>
      </c>
      <c r="I47" s="4">
        <v>1500</v>
      </c>
      <c r="J47" s="4"/>
      <c r="K47" s="4"/>
      <c r="L47" s="4">
        <f t="shared" si="4"/>
        <v>30634</v>
      </c>
      <c r="M47" s="4">
        <f t="shared" si="3"/>
        <v>3247</v>
      </c>
    </row>
    <row r="48" spans="1:13" ht="12.75">
      <c r="A48" s="4" t="s">
        <v>44</v>
      </c>
      <c r="B48" s="4" t="s">
        <v>19</v>
      </c>
      <c r="C48" s="4">
        <v>1319</v>
      </c>
      <c r="D48" s="4">
        <v>40563</v>
      </c>
      <c r="E48" s="4"/>
      <c r="F48" s="4"/>
      <c r="G48" s="4"/>
      <c r="H48" s="4">
        <v>40563</v>
      </c>
      <c r="I48" s="4"/>
      <c r="J48" s="4"/>
      <c r="K48" s="4"/>
      <c r="L48" s="4">
        <f t="shared" si="4"/>
        <v>40563</v>
      </c>
      <c r="M48" s="4">
        <f t="shared" si="3"/>
        <v>1319</v>
      </c>
    </row>
    <row r="49" spans="1:13" ht="12.75">
      <c r="A49" s="4" t="s">
        <v>45</v>
      </c>
      <c r="B49" s="4" t="s">
        <v>19</v>
      </c>
      <c r="C49" s="4">
        <v>3836</v>
      </c>
      <c r="D49" s="4">
        <v>35981</v>
      </c>
      <c r="E49" s="4"/>
      <c r="F49" s="4"/>
      <c r="G49" s="4"/>
      <c r="H49" s="4">
        <v>34481</v>
      </c>
      <c r="I49" s="4">
        <v>1500</v>
      </c>
      <c r="J49" s="4"/>
      <c r="K49" s="4"/>
      <c r="L49" s="4">
        <f t="shared" si="4"/>
        <v>35981</v>
      </c>
      <c r="M49" s="4">
        <f t="shared" si="3"/>
        <v>3836</v>
      </c>
    </row>
    <row r="50" spans="1:13" ht="12.75">
      <c r="A50" s="4" t="s">
        <v>46</v>
      </c>
      <c r="B50" s="4" t="s">
        <v>19</v>
      </c>
      <c r="C50" s="4">
        <v>24113</v>
      </c>
      <c r="D50" s="4">
        <v>41751</v>
      </c>
      <c r="E50" s="4"/>
      <c r="F50" s="4"/>
      <c r="G50" s="4"/>
      <c r="H50" s="4">
        <v>34751</v>
      </c>
      <c r="I50" s="4">
        <v>7000</v>
      </c>
      <c r="J50" s="4"/>
      <c r="K50" s="4"/>
      <c r="L50" s="4">
        <f t="shared" si="4"/>
        <v>41751</v>
      </c>
      <c r="M50" s="4">
        <f t="shared" si="3"/>
        <v>24113</v>
      </c>
    </row>
    <row r="51" spans="1:13" ht="12.75">
      <c r="A51" s="4" t="s">
        <v>47</v>
      </c>
      <c r="B51" s="4" t="s">
        <v>19</v>
      </c>
      <c r="C51" s="4">
        <v>563</v>
      </c>
      <c r="D51" s="4">
        <v>44382</v>
      </c>
      <c r="E51" s="4"/>
      <c r="F51" s="4"/>
      <c r="G51" s="4"/>
      <c r="H51" s="4">
        <v>43682</v>
      </c>
      <c r="I51" s="4">
        <v>700</v>
      </c>
      <c r="J51" s="4"/>
      <c r="K51" s="4"/>
      <c r="L51" s="4">
        <f t="shared" si="4"/>
        <v>44382</v>
      </c>
      <c r="M51" s="4">
        <f t="shared" si="3"/>
        <v>563</v>
      </c>
    </row>
    <row r="52" spans="1:13" ht="12.75">
      <c r="A52" s="4" t="s">
        <v>48</v>
      </c>
      <c r="B52" s="4" t="s">
        <v>19</v>
      </c>
      <c r="C52" s="4">
        <v>9155</v>
      </c>
      <c r="D52" s="4">
        <v>26731</v>
      </c>
      <c r="E52" s="4"/>
      <c r="F52" s="4"/>
      <c r="G52" s="4"/>
      <c r="H52" s="4">
        <v>25431</v>
      </c>
      <c r="I52" s="4">
        <v>1300</v>
      </c>
      <c r="J52" s="4"/>
      <c r="K52" s="4"/>
      <c r="L52" s="4">
        <f t="shared" si="4"/>
        <v>26731</v>
      </c>
      <c r="M52" s="4">
        <f t="shared" si="3"/>
        <v>9155</v>
      </c>
    </row>
    <row r="53" spans="1:15" ht="12.75">
      <c r="A53" s="8" t="s">
        <v>21</v>
      </c>
      <c r="B53" s="8"/>
      <c r="C53" s="8">
        <f aca="true" t="shared" si="5" ref="C53:M53">SUM(C38:C52)</f>
        <v>64176</v>
      </c>
      <c r="D53" s="8">
        <f t="shared" si="5"/>
        <v>848601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656001</v>
      </c>
      <c r="I53" s="8">
        <f t="shared" si="5"/>
        <v>192600</v>
      </c>
      <c r="J53" s="8">
        <f t="shared" si="5"/>
        <v>0</v>
      </c>
      <c r="K53" s="8">
        <f t="shared" si="5"/>
        <v>0</v>
      </c>
      <c r="L53" s="8">
        <f t="shared" si="5"/>
        <v>848601</v>
      </c>
      <c r="M53" s="8">
        <f t="shared" si="5"/>
        <v>64176</v>
      </c>
      <c r="N53" s="17"/>
      <c r="O53" s="18"/>
    </row>
    <row r="54" spans="1:3" ht="12.75">
      <c r="A54" s="9"/>
      <c r="C54" s="9"/>
    </row>
    <row r="56" spans="1:13" ht="12.75">
      <c r="A56" t="s">
        <v>22</v>
      </c>
      <c r="C56" s="1">
        <v>29772</v>
      </c>
      <c r="M56">
        <f>C56-L56</f>
        <v>29772</v>
      </c>
    </row>
    <row r="57" ht="12.75">
      <c r="C57" s="1"/>
    </row>
    <row r="58" ht="12.75">
      <c r="C58" s="1"/>
    </row>
    <row r="61" ht="15">
      <c r="A61" s="20" t="s">
        <v>51</v>
      </c>
    </row>
    <row r="62" spans="1:13" ht="12.75">
      <c r="A62" s="21" t="s">
        <v>1</v>
      </c>
      <c r="B62" s="24" t="s">
        <v>2</v>
      </c>
      <c r="C62" s="24" t="s">
        <v>3</v>
      </c>
      <c r="D62" s="24" t="s">
        <v>4</v>
      </c>
      <c r="E62" s="27" t="s">
        <v>5</v>
      </c>
      <c r="F62" s="27"/>
      <c r="G62" s="27"/>
      <c r="H62" s="27"/>
      <c r="I62" s="27"/>
      <c r="J62" s="27"/>
      <c r="K62" s="3"/>
      <c r="L62" s="28" t="s">
        <v>6</v>
      </c>
      <c r="M62" s="24" t="s">
        <v>7</v>
      </c>
    </row>
    <row r="63" spans="1:13" ht="12.75">
      <c r="A63" s="22"/>
      <c r="B63" s="25"/>
      <c r="C63" s="22"/>
      <c r="D63" s="22"/>
      <c r="E63" s="2">
        <v>1100</v>
      </c>
      <c r="F63" s="4">
        <v>1200</v>
      </c>
      <c r="G63" s="4">
        <v>2100</v>
      </c>
      <c r="H63" s="4">
        <v>2200</v>
      </c>
      <c r="I63" s="4">
        <v>2300</v>
      </c>
      <c r="J63" s="4">
        <v>5200</v>
      </c>
      <c r="K63" s="4">
        <v>7200</v>
      </c>
      <c r="L63" s="29"/>
      <c r="M63" s="22"/>
    </row>
    <row r="64" spans="1:13" ht="25.5">
      <c r="A64" s="23"/>
      <c r="B64" s="26"/>
      <c r="C64" s="23"/>
      <c r="D64" s="23"/>
      <c r="E64" s="5" t="s">
        <v>8</v>
      </c>
      <c r="F64" s="4" t="s">
        <v>9</v>
      </c>
      <c r="G64" s="6" t="s">
        <v>10</v>
      </c>
      <c r="H64" s="4" t="s">
        <v>11</v>
      </c>
      <c r="I64" s="4" t="s">
        <v>12</v>
      </c>
      <c r="J64" s="6" t="s">
        <v>13</v>
      </c>
      <c r="K64" s="6" t="s">
        <v>14</v>
      </c>
      <c r="L64" s="30"/>
      <c r="M64" s="23"/>
    </row>
    <row r="65" spans="1:13" ht="12.75">
      <c r="A65" s="8" t="s">
        <v>21</v>
      </c>
      <c r="B65" s="8"/>
      <c r="C65" s="8">
        <f aca="true" t="shared" si="6" ref="C65:M65">C56+C53+C27+C77</f>
        <v>215077</v>
      </c>
      <c r="D65" s="8">
        <f t="shared" si="6"/>
        <v>928491</v>
      </c>
      <c r="E65" s="8">
        <f t="shared" si="6"/>
        <v>0</v>
      </c>
      <c r="F65" s="8">
        <f t="shared" si="6"/>
        <v>0</v>
      </c>
      <c r="G65" s="8">
        <f t="shared" si="6"/>
        <v>0</v>
      </c>
      <c r="H65" s="8">
        <f t="shared" si="6"/>
        <v>727353</v>
      </c>
      <c r="I65" s="8">
        <f t="shared" si="6"/>
        <v>201138</v>
      </c>
      <c r="J65" s="8">
        <f t="shared" si="6"/>
        <v>0</v>
      </c>
      <c r="K65" s="8">
        <f t="shared" si="6"/>
        <v>0</v>
      </c>
      <c r="L65" s="8">
        <f t="shared" si="6"/>
        <v>928491</v>
      </c>
      <c r="M65" s="8">
        <f t="shared" si="6"/>
        <v>215077</v>
      </c>
    </row>
    <row r="67" ht="12.75">
      <c r="L67" s="1"/>
    </row>
    <row r="71" spans="1:2" ht="12.75">
      <c r="A71" s="1" t="s">
        <v>50</v>
      </c>
      <c r="B71" t="s">
        <v>52</v>
      </c>
    </row>
    <row r="72" spans="1:13" ht="12.75">
      <c r="A72" s="21" t="s">
        <v>1</v>
      </c>
      <c r="B72" s="24" t="s">
        <v>2</v>
      </c>
      <c r="C72" s="24" t="s">
        <v>3</v>
      </c>
      <c r="D72" s="24" t="s">
        <v>4</v>
      </c>
      <c r="E72" s="27" t="s">
        <v>5</v>
      </c>
      <c r="F72" s="27"/>
      <c r="G72" s="27"/>
      <c r="H72" s="27"/>
      <c r="I72" s="27"/>
      <c r="J72" s="27"/>
      <c r="K72" s="3"/>
      <c r="L72" s="28" t="s">
        <v>6</v>
      </c>
      <c r="M72" s="24" t="s">
        <v>7</v>
      </c>
    </row>
    <row r="73" spans="1:13" ht="12.75">
      <c r="A73" s="22"/>
      <c r="B73" s="25"/>
      <c r="C73" s="22"/>
      <c r="D73" s="22"/>
      <c r="E73" s="2">
        <v>1100</v>
      </c>
      <c r="F73" s="4">
        <v>1200</v>
      </c>
      <c r="G73" s="4">
        <v>2100</v>
      </c>
      <c r="H73" s="4">
        <v>2200</v>
      </c>
      <c r="I73" s="4">
        <v>2300</v>
      </c>
      <c r="J73" s="4">
        <v>5200</v>
      </c>
      <c r="K73" s="4">
        <v>7200</v>
      </c>
      <c r="L73" s="29"/>
      <c r="M73" s="22"/>
    </row>
    <row r="74" spans="1:13" ht="25.5">
      <c r="A74" s="23"/>
      <c r="B74" s="26"/>
      <c r="C74" s="23"/>
      <c r="D74" s="23"/>
      <c r="E74" s="5" t="s">
        <v>8</v>
      </c>
      <c r="F74" s="4" t="s">
        <v>9</v>
      </c>
      <c r="G74" s="6" t="s">
        <v>10</v>
      </c>
      <c r="H74" s="4" t="s">
        <v>11</v>
      </c>
      <c r="I74" s="4" t="s">
        <v>12</v>
      </c>
      <c r="J74" s="6" t="s">
        <v>13</v>
      </c>
      <c r="K74" s="6" t="s">
        <v>14</v>
      </c>
      <c r="L74" s="30"/>
      <c r="M74" s="23"/>
    </row>
    <row r="75" spans="1:13" ht="12.75">
      <c r="A75" s="19" t="s">
        <v>40</v>
      </c>
      <c r="B75" s="14" t="s">
        <v>19</v>
      </c>
      <c r="C75" s="5">
        <v>50</v>
      </c>
      <c r="D75" s="5"/>
      <c r="E75" s="5"/>
      <c r="F75" s="4"/>
      <c r="G75" s="6"/>
      <c r="H75" s="4"/>
      <c r="I75" s="4"/>
      <c r="J75" s="6"/>
      <c r="K75" s="6"/>
      <c r="L75" s="5">
        <f>SUM(E75:K75)</f>
        <v>0</v>
      </c>
      <c r="M75" s="5">
        <f>C75+D75-L75</f>
        <v>50</v>
      </c>
    </row>
    <row r="76" spans="1:13" ht="12.75">
      <c r="A76" s="19" t="s">
        <v>42</v>
      </c>
      <c r="B76" s="14" t="s">
        <v>19</v>
      </c>
      <c r="C76" s="5">
        <v>233</v>
      </c>
      <c r="D76" s="5"/>
      <c r="E76" s="5"/>
      <c r="F76" s="4"/>
      <c r="G76" s="6"/>
      <c r="H76" s="4"/>
      <c r="I76" s="4"/>
      <c r="J76" s="6"/>
      <c r="K76" s="6"/>
      <c r="L76" s="5">
        <f>SUM(E76:K76)</f>
        <v>0</v>
      </c>
      <c r="M76" s="5">
        <f>C76+D76-L76</f>
        <v>233</v>
      </c>
    </row>
    <row r="77" spans="1:13" ht="12.75">
      <c r="A77" s="16" t="s">
        <v>21</v>
      </c>
      <c r="B77" s="4"/>
      <c r="C77" s="8">
        <f>SUM(C75:C76)</f>
        <v>283</v>
      </c>
      <c r="D77" s="8">
        <f aca="true" t="shared" si="7" ref="D77:M77">SUM(D75:D76)</f>
        <v>0</v>
      </c>
      <c r="E77" s="8">
        <f t="shared" si="7"/>
        <v>0</v>
      </c>
      <c r="F77" s="8">
        <f t="shared" si="7"/>
        <v>0</v>
      </c>
      <c r="G77" s="8">
        <f t="shared" si="7"/>
        <v>0</v>
      </c>
      <c r="H77" s="8">
        <f t="shared" si="7"/>
        <v>0</v>
      </c>
      <c r="I77" s="8">
        <f t="shared" si="7"/>
        <v>0</v>
      </c>
      <c r="J77" s="8">
        <f t="shared" si="7"/>
        <v>0</v>
      </c>
      <c r="K77" s="8">
        <f t="shared" si="7"/>
        <v>0</v>
      </c>
      <c r="L77" s="8">
        <f t="shared" si="7"/>
        <v>0</v>
      </c>
      <c r="M77" s="8">
        <f t="shared" si="7"/>
        <v>283</v>
      </c>
    </row>
    <row r="81" spans="2:8" ht="12.75">
      <c r="B81" t="s">
        <v>53</v>
      </c>
      <c r="H81" t="s">
        <v>54</v>
      </c>
    </row>
  </sheetData>
  <sheetProtection/>
  <mergeCells count="28">
    <mergeCell ref="E72:J72"/>
    <mergeCell ref="L72:L74"/>
    <mergeCell ref="M72:M74"/>
    <mergeCell ref="A72:A74"/>
    <mergeCell ref="B72:B74"/>
    <mergeCell ref="C72:C74"/>
    <mergeCell ref="D72:D74"/>
    <mergeCell ref="E62:J62"/>
    <mergeCell ref="L62:L64"/>
    <mergeCell ref="M62:M64"/>
    <mergeCell ref="A62:A64"/>
    <mergeCell ref="B62:B64"/>
    <mergeCell ref="C62:C64"/>
    <mergeCell ref="D62:D64"/>
    <mergeCell ref="M9:M11"/>
    <mergeCell ref="A35:A37"/>
    <mergeCell ref="B35:B37"/>
    <mergeCell ref="C35:C37"/>
    <mergeCell ref="D35:D37"/>
    <mergeCell ref="E35:J35"/>
    <mergeCell ref="L35:L37"/>
    <mergeCell ref="M35:M37"/>
    <mergeCell ref="A9:A11"/>
    <mergeCell ref="B9:B11"/>
    <mergeCell ref="C9:C11"/>
    <mergeCell ref="D9:D11"/>
    <mergeCell ref="E9:J9"/>
    <mergeCell ref="L9:L11"/>
  </mergeCells>
  <printOptions/>
  <pageMargins left="0.7480314960629921" right="0.7480314960629921" top="1.1811023622047245" bottom="0.551181102362204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58">
      <selection activeCell="H71" sqref="H71"/>
    </sheetView>
  </sheetViews>
  <sheetFormatPr defaultColWidth="9.140625" defaultRowHeight="12.75"/>
  <cols>
    <col min="1" max="1" width="24.7109375" style="0" customWidth="1"/>
  </cols>
  <sheetData>
    <row r="1" ht="12.75">
      <c r="K1" t="s">
        <v>0</v>
      </c>
    </row>
    <row r="3" ht="12.75">
      <c r="A3" s="1" t="s">
        <v>31</v>
      </c>
    </row>
    <row r="4" spans="1:4" ht="12.75">
      <c r="A4" s="1"/>
      <c r="D4" t="s">
        <v>49</v>
      </c>
    </row>
    <row r="5" ht="12.75">
      <c r="A5" s="1"/>
    </row>
    <row r="6" spans="1:13" ht="12.75" customHeight="1">
      <c r="A6" s="21" t="s">
        <v>1</v>
      </c>
      <c r="B6" s="24" t="s">
        <v>2</v>
      </c>
      <c r="C6" s="24" t="s">
        <v>3</v>
      </c>
      <c r="D6" s="24" t="s">
        <v>33</v>
      </c>
      <c r="E6" s="27" t="s">
        <v>5</v>
      </c>
      <c r="F6" s="27"/>
      <c r="G6" s="27"/>
      <c r="H6" s="27"/>
      <c r="I6" s="27"/>
      <c r="J6" s="27"/>
      <c r="K6" s="3"/>
      <c r="L6" s="28" t="s">
        <v>6</v>
      </c>
      <c r="M6" s="24" t="s">
        <v>7</v>
      </c>
    </row>
    <row r="7" spans="1:13" ht="12.75">
      <c r="A7" s="22"/>
      <c r="B7" s="25"/>
      <c r="C7" s="22"/>
      <c r="D7" s="22"/>
      <c r="E7" s="2">
        <v>1100</v>
      </c>
      <c r="F7" s="4">
        <v>1200</v>
      </c>
      <c r="G7" s="4">
        <v>2100</v>
      </c>
      <c r="H7" s="4">
        <v>2200</v>
      </c>
      <c r="I7" s="4">
        <v>2300</v>
      </c>
      <c r="J7" s="4">
        <v>5000</v>
      </c>
      <c r="K7" s="4">
        <v>9200</v>
      </c>
      <c r="L7" s="29"/>
      <c r="M7" s="22"/>
    </row>
    <row r="8" spans="1:13" ht="25.5">
      <c r="A8" s="23"/>
      <c r="B8" s="26"/>
      <c r="C8" s="23"/>
      <c r="D8" s="23"/>
      <c r="E8" s="5" t="s">
        <v>8</v>
      </c>
      <c r="F8" s="4" t="s">
        <v>9</v>
      </c>
      <c r="G8" s="6" t="s">
        <v>10</v>
      </c>
      <c r="H8" s="4" t="s">
        <v>11</v>
      </c>
      <c r="I8" s="4" t="s">
        <v>12</v>
      </c>
      <c r="J8" s="6" t="s">
        <v>13</v>
      </c>
      <c r="K8" s="6" t="s">
        <v>14</v>
      </c>
      <c r="L8" s="30"/>
      <c r="M8" s="23"/>
    </row>
    <row r="9" spans="1:13" ht="15.75" customHeight="1">
      <c r="A9" s="4" t="s">
        <v>15</v>
      </c>
      <c r="B9" s="4" t="s">
        <v>16</v>
      </c>
      <c r="C9" s="4">
        <v>32700</v>
      </c>
      <c r="D9" s="4">
        <v>11810</v>
      </c>
      <c r="E9" s="4"/>
      <c r="F9" s="4"/>
      <c r="G9" s="4"/>
      <c r="H9" s="4">
        <v>11810</v>
      </c>
      <c r="I9" s="4"/>
      <c r="J9" s="4"/>
      <c r="K9" s="4"/>
      <c r="L9" s="4">
        <f>SUM(E9:K9)</f>
        <v>11810</v>
      </c>
      <c r="M9" s="4">
        <f aca="true" t="shared" si="0" ref="M9:M23">C9+D9-L9</f>
        <v>32700</v>
      </c>
    </row>
    <row r="10" spans="1:13" ht="12.75">
      <c r="A10" s="4" t="s">
        <v>35</v>
      </c>
      <c r="B10" s="7" t="s">
        <v>17</v>
      </c>
      <c r="C10" s="4">
        <v>0</v>
      </c>
      <c r="D10" s="4">
        <v>854</v>
      </c>
      <c r="E10" s="4"/>
      <c r="F10" s="4"/>
      <c r="G10" s="4"/>
      <c r="H10" s="4">
        <v>854</v>
      </c>
      <c r="I10" s="4"/>
      <c r="J10" s="4"/>
      <c r="K10" s="4"/>
      <c r="L10" s="4">
        <f aca="true" t="shared" si="1" ref="L10:L23">SUM(E10:K10)</f>
        <v>854</v>
      </c>
      <c r="M10" s="4">
        <f t="shared" si="0"/>
        <v>0</v>
      </c>
    </row>
    <row r="11" spans="1:13" ht="12.75">
      <c r="A11" s="4" t="s">
        <v>36</v>
      </c>
      <c r="B11" s="4" t="s">
        <v>16</v>
      </c>
      <c r="C11" s="4">
        <v>6561</v>
      </c>
      <c r="D11" s="4">
        <v>6400</v>
      </c>
      <c r="E11" s="4"/>
      <c r="F11" s="4"/>
      <c r="G11" s="4"/>
      <c r="H11" s="4">
        <v>6400</v>
      </c>
      <c r="I11" s="4"/>
      <c r="J11" s="4"/>
      <c r="K11" s="4"/>
      <c r="L11" s="4">
        <f t="shared" si="1"/>
        <v>6400</v>
      </c>
      <c r="M11" s="4">
        <f t="shared" si="0"/>
        <v>6561</v>
      </c>
    </row>
    <row r="12" spans="1:13" ht="12.75">
      <c r="A12" s="4" t="s">
        <v>37</v>
      </c>
      <c r="B12" s="4" t="s">
        <v>18</v>
      </c>
      <c r="C12" s="4">
        <v>4317</v>
      </c>
      <c r="D12" s="4">
        <v>2846</v>
      </c>
      <c r="E12" s="4"/>
      <c r="F12" s="4"/>
      <c r="G12" s="4"/>
      <c r="H12" s="4">
        <v>2846</v>
      </c>
      <c r="I12" s="4"/>
      <c r="J12" s="4"/>
      <c r="K12" s="4"/>
      <c r="L12" s="4">
        <f t="shared" si="1"/>
        <v>2846</v>
      </c>
      <c r="M12" s="4">
        <f t="shared" si="0"/>
        <v>4317</v>
      </c>
    </row>
    <row r="13" spans="1:13" ht="12.75">
      <c r="A13" s="4" t="s">
        <v>38</v>
      </c>
      <c r="B13" s="7" t="s">
        <v>16</v>
      </c>
      <c r="C13" s="4">
        <v>1626</v>
      </c>
      <c r="D13" s="4">
        <v>1138</v>
      </c>
      <c r="E13" s="4"/>
      <c r="F13" s="4"/>
      <c r="G13" s="4"/>
      <c r="H13" s="4">
        <v>1138</v>
      </c>
      <c r="I13" s="4"/>
      <c r="J13" s="4"/>
      <c r="K13" s="4"/>
      <c r="L13" s="4">
        <f t="shared" si="1"/>
        <v>1138</v>
      </c>
      <c r="M13" s="4">
        <f t="shared" si="0"/>
        <v>1626</v>
      </c>
    </row>
    <row r="14" spans="1:13" ht="12.75">
      <c r="A14" s="4" t="s">
        <v>39</v>
      </c>
      <c r="B14" s="4" t="s">
        <v>18</v>
      </c>
      <c r="C14" s="4">
        <v>9259</v>
      </c>
      <c r="D14" s="4">
        <v>7114</v>
      </c>
      <c r="E14" s="4"/>
      <c r="F14" s="4"/>
      <c r="G14" s="4"/>
      <c r="H14" s="4">
        <v>4268</v>
      </c>
      <c r="I14" s="4">
        <v>2846</v>
      </c>
      <c r="J14" s="4"/>
      <c r="K14" s="4"/>
      <c r="L14" s="4">
        <f t="shared" si="1"/>
        <v>7114</v>
      </c>
      <c r="M14" s="4">
        <f t="shared" si="0"/>
        <v>9259</v>
      </c>
    </row>
    <row r="15" spans="1:13" ht="12.75">
      <c r="A15" s="4" t="s">
        <v>40</v>
      </c>
      <c r="B15" s="4" t="s">
        <v>19</v>
      </c>
      <c r="C15" s="4">
        <v>12656</v>
      </c>
      <c r="D15" s="4">
        <v>8537</v>
      </c>
      <c r="E15" s="4"/>
      <c r="F15" s="4"/>
      <c r="G15" s="4"/>
      <c r="H15" s="4">
        <v>8537</v>
      </c>
      <c r="I15" s="4"/>
      <c r="J15" s="4"/>
      <c r="K15" s="4"/>
      <c r="L15" s="4">
        <f t="shared" si="1"/>
        <v>8537</v>
      </c>
      <c r="M15" s="4">
        <f t="shared" si="0"/>
        <v>12656</v>
      </c>
    </row>
    <row r="16" spans="1:13" ht="12.75">
      <c r="A16" s="4" t="s">
        <v>41</v>
      </c>
      <c r="B16" s="4" t="s">
        <v>19</v>
      </c>
      <c r="C16" s="4">
        <v>270</v>
      </c>
      <c r="D16" s="4">
        <v>1138</v>
      </c>
      <c r="E16" s="4"/>
      <c r="F16" s="4"/>
      <c r="G16" s="4"/>
      <c r="H16" s="4">
        <v>1138</v>
      </c>
      <c r="I16" s="4"/>
      <c r="J16" s="4"/>
      <c r="K16" s="4"/>
      <c r="L16" s="4">
        <f t="shared" si="1"/>
        <v>1138</v>
      </c>
      <c r="M16" s="4">
        <f t="shared" si="0"/>
        <v>270</v>
      </c>
    </row>
    <row r="17" spans="1:13" ht="12.75">
      <c r="A17" s="4" t="s">
        <v>42</v>
      </c>
      <c r="B17" s="4" t="s">
        <v>16</v>
      </c>
      <c r="C17" s="4">
        <v>444</v>
      </c>
      <c r="D17" s="4">
        <v>1565</v>
      </c>
      <c r="E17" s="4"/>
      <c r="F17" s="4"/>
      <c r="G17" s="4"/>
      <c r="H17" s="4">
        <v>1565</v>
      </c>
      <c r="I17" s="4"/>
      <c r="J17" s="4"/>
      <c r="K17" s="4"/>
      <c r="L17" s="4">
        <f t="shared" si="1"/>
        <v>1565</v>
      </c>
      <c r="M17" s="4">
        <f t="shared" si="0"/>
        <v>444</v>
      </c>
    </row>
    <row r="18" spans="1:13" ht="12.75">
      <c r="A18" s="4" t="s">
        <v>43</v>
      </c>
      <c r="B18" s="4" t="s">
        <v>17</v>
      </c>
      <c r="C18" s="4">
        <v>26585</v>
      </c>
      <c r="D18" s="4">
        <v>21343</v>
      </c>
      <c r="E18" s="4"/>
      <c r="F18" s="4"/>
      <c r="G18" s="4"/>
      <c r="H18" s="4">
        <v>19920</v>
      </c>
      <c r="I18" s="4">
        <v>1423</v>
      </c>
      <c r="J18" s="4"/>
      <c r="K18" s="4"/>
      <c r="L18" s="4">
        <f t="shared" si="1"/>
        <v>21343</v>
      </c>
      <c r="M18" s="4">
        <f t="shared" si="0"/>
        <v>26585</v>
      </c>
    </row>
    <row r="19" spans="1:13" ht="12.75">
      <c r="A19" s="4" t="s">
        <v>44</v>
      </c>
      <c r="B19" s="7" t="s">
        <v>19</v>
      </c>
      <c r="C19" s="4">
        <v>1211</v>
      </c>
      <c r="D19" s="4">
        <v>1423</v>
      </c>
      <c r="E19" s="4"/>
      <c r="F19" s="4"/>
      <c r="G19" s="4"/>
      <c r="H19" s="4">
        <v>1423</v>
      </c>
      <c r="I19" s="4"/>
      <c r="J19" s="4"/>
      <c r="K19" s="4"/>
      <c r="L19" s="4">
        <f t="shared" si="1"/>
        <v>1423</v>
      </c>
      <c r="M19" s="4">
        <f t="shared" si="0"/>
        <v>1211</v>
      </c>
    </row>
    <row r="20" spans="1:13" ht="12.75">
      <c r="A20" s="4" t="s">
        <v>45</v>
      </c>
      <c r="B20" s="4" t="s">
        <v>18</v>
      </c>
      <c r="C20" s="4">
        <v>4012</v>
      </c>
      <c r="D20" s="4">
        <v>1707</v>
      </c>
      <c r="E20" s="4"/>
      <c r="F20" s="4"/>
      <c r="G20" s="4"/>
      <c r="H20" s="4">
        <v>1707</v>
      </c>
      <c r="I20" s="4"/>
      <c r="J20" s="4"/>
      <c r="K20" s="4"/>
      <c r="L20" s="4">
        <f t="shared" si="1"/>
        <v>1707</v>
      </c>
      <c r="M20" s="4">
        <f t="shared" si="0"/>
        <v>4012</v>
      </c>
    </row>
    <row r="21" spans="1:13" ht="12.75">
      <c r="A21" s="4" t="s">
        <v>46</v>
      </c>
      <c r="B21" s="4" t="s">
        <v>18</v>
      </c>
      <c r="C21" s="4">
        <v>15563</v>
      </c>
      <c r="D21" s="4">
        <v>8537</v>
      </c>
      <c r="E21" s="4"/>
      <c r="F21" s="4"/>
      <c r="G21" s="4"/>
      <c r="H21" s="4">
        <v>4268</v>
      </c>
      <c r="I21" s="4">
        <v>4269</v>
      </c>
      <c r="J21" s="4"/>
      <c r="K21" s="4"/>
      <c r="L21" s="4">
        <f t="shared" si="1"/>
        <v>8537</v>
      </c>
      <c r="M21" s="4">
        <f t="shared" si="0"/>
        <v>15563</v>
      </c>
    </row>
    <row r="22" spans="1:13" ht="12.75">
      <c r="A22" s="4" t="s">
        <v>47</v>
      </c>
      <c r="B22" s="4" t="s">
        <v>16</v>
      </c>
      <c r="C22" s="4">
        <v>4300</v>
      </c>
      <c r="D22" s="4">
        <v>4980</v>
      </c>
      <c r="E22" s="4"/>
      <c r="F22" s="4"/>
      <c r="G22" s="4"/>
      <c r="H22" s="4">
        <v>4980</v>
      </c>
      <c r="I22" s="4"/>
      <c r="J22" s="4"/>
      <c r="K22" s="4"/>
      <c r="L22" s="4">
        <f t="shared" si="1"/>
        <v>4980</v>
      </c>
      <c r="M22" s="4">
        <f t="shared" si="0"/>
        <v>4300</v>
      </c>
    </row>
    <row r="23" spans="1:13" ht="12.75">
      <c r="A23" s="4" t="s">
        <v>48</v>
      </c>
      <c r="B23" s="4" t="s">
        <v>16</v>
      </c>
      <c r="C23" s="4">
        <v>1342</v>
      </c>
      <c r="D23" s="4">
        <v>498</v>
      </c>
      <c r="E23" s="4"/>
      <c r="F23" s="4"/>
      <c r="G23" s="4"/>
      <c r="H23" s="4">
        <v>498</v>
      </c>
      <c r="I23" s="4"/>
      <c r="J23" s="4"/>
      <c r="K23" s="4"/>
      <c r="L23" s="4">
        <f t="shared" si="1"/>
        <v>498</v>
      </c>
      <c r="M23" s="4">
        <f t="shared" si="0"/>
        <v>1342</v>
      </c>
    </row>
    <row r="24" spans="1:15" ht="12.75">
      <c r="A24" s="8" t="s">
        <v>21</v>
      </c>
      <c r="B24" s="8"/>
      <c r="C24" s="8">
        <f aca="true" t="shared" si="2" ref="C24:M24">SUM(C9:C23)</f>
        <v>120846</v>
      </c>
      <c r="D24" s="8">
        <f t="shared" si="2"/>
        <v>79890</v>
      </c>
      <c r="E24" s="8">
        <f t="shared" si="2"/>
        <v>0</v>
      </c>
      <c r="F24" s="8">
        <f t="shared" si="2"/>
        <v>0</v>
      </c>
      <c r="G24" s="8">
        <f t="shared" si="2"/>
        <v>0</v>
      </c>
      <c r="H24" s="8">
        <f t="shared" si="2"/>
        <v>71352</v>
      </c>
      <c r="I24" s="8">
        <f t="shared" si="2"/>
        <v>8538</v>
      </c>
      <c r="J24" s="8">
        <f t="shared" si="2"/>
        <v>0</v>
      </c>
      <c r="K24" s="8">
        <f t="shared" si="2"/>
        <v>0</v>
      </c>
      <c r="L24" s="8">
        <f t="shared" si="2"/>
        <v>79890</v>
      </c>
      <c r="M24" s="8">
        <f t="shared" si="2"/>
        <v>120846</v>
      </c>
      <c r="N24" s="1"/>
      <c r="O24" s="1"/>
    </row>
    <row r="25" spans="3:4" ht="12.75">
      <c r="C25" s="9"/>
      <c r="D25" s="9"/>
    </row>
    <row r="29" ht="12.75">
      <c r="A29" s="1" t="s">
        <v>32</v>
      </c>
    </row>
    <row r="30" spans="1:3" ht="12.75">
      <c r="A30" s="1"/>
      <c r="C30" t="s">
        <v>49</v>
      </c>
    </row>
    <row r="31" ht="12.75">
      <c r="A31" s="1"/>
    </row>
    <row r="32" spans="1:13" ht="12.75">
      <c r="A32" s="21" t="s">
        <v>1</v>
      </c>
      <c r="B32" s="24" t="s">
        <v>2</v>
      </c>
      <c r="C32" s="24" t="s">
        <v>3</v>
      </c>
      <c r="D32" s="24" t="s">
        <v>33</v>
      </c>
      <c r="E32" s="27" t="s">
        <v>5</v>
      </c>
      <c r="F32" s="27"/>
      <c r="G32" s="27"/>
      <c r="H32" s="27"/>
      <c r="I32" s="27"/>
      <c r="J32" s="27"/>
      <c r="K32" s="3"/>
      <c r="L32" s="28" t="s">
        <v>6</v>
      </c>
      <c r="M32" s="24" t="s">
        <v>7</v>
      </c>
    </row>
    <row r="33" spans="1:13" ht="12.75">
      <c r="A33" s="22"/>
      <c r="B33" s="25"/>
      <c r="C33" s="22"/>
      <c r="D33" s="22"/>
      <c r="E33" s="2">
        <v>1100</v>
      </c>
      <c r="F33" s="4">
        <v>1200</v>
      </c>
      <c r="G33" s="4">
        <v>2100</v>
      </c>
      <c r="H33" s="4">
        <v>2200</v>
      </c>
      <c r="I33" s="4">
        <v>2300</v>
      </c>
      <c r="J33" s="4">
        <v>5000</v>
      </c>
      <c r="K33" s="4">
        <v>7000</v>
      </c>
      <c r="L33" s="29"/>
      <c r="M33" s="22"/>
    </row>
    <row r="34" spans="1:13" ht="25.5">
      <c r="A34" s="23"/>
      <c r="B34" s="26"/>
      <c r="C34" s="23"/>
      <c r="D34" s="23"/>
      <c r="E34" s="5" t="s">
        <v>8</v>
      </c>
      <c r="F34" s="4" t="s">
        <v>9</v>
      </c>
      <c r="G34" s="6" t="s">
        <v>10</v>
      </c>
      <c r="H34" s="4" t="s">
        <v>11</v>
      </c>
      <c r="I34" s="4" t="s">
        <v>12</v>
      </c>
      <c r="J34" s="6" t="s">
        <v>13</v>
      </c>
      <c r="K34" s="6" t="s">
        <v>14</v>
      </c>
      <c r="L34" s="30"/>
      <c r="M34" s="23"/>
    </row>
    <row r="35" spans="1:13" ht="12.75">
      <c r="A35" s="4" t="s">
        <v>15</v>
      </c>
      <c r="B35" s="4" t="s">
        <v>19</v>
      </c>
      <c r="C35" s="4">
        <v>1705</v>
      </c>
      <c r="D35" s="4">
        <v>324335</v>
      </c>
      <c r="E35" s="4"/>
      <c r="F35" s="4"/>
      <c r="G35" s="4"/>
      <c r="H35" s="4">
        <v>174335</v>
      </c>
      <c r="I35" s="4">
        <v>150000</v>
      </c>
      <c r="J35" s="4"/>
      <c r="K35" s="4"/>
      <c r="L35" s="4">
        <f>SUM(E35:K35)</f>
        <v>324335</v>
      </c>
      <c r="M35" s="4">
        <f aca="true" t="shared" si="3" ref="M35:M49">C35+D35-L35</f>
        <v>1705</v>
      </c>
    </row>
    <row r="36" spans="1:13" ht="12.75">
      <c r="A36" s="4" t="s">
        <v>35</v>
      </c>
      <c r="B36" s="4" t="s">
        <v>19</v>
      </c>
      <c r="C36" s="4">
        <v>259</v>
      </c>
      <c r="D36" s="4">
        <v>42091</v>
      </c>
      <c r="E36" s="4"/>
      <c r="F36" s="4"/>
      <c r="G36" s="4"/>
      <c r="H36" s="4">
        <v>42091</v>
      </c>
      <c r="I36" s="4"/>
      <c r="J36" s="4"/>
      <c r="K36" s="4"/>
      <c r="L36" s="4">
        <f aca="true" t="shared" si="4" ref="L36:L49">SUM(E36:K36)</f>
        <v>42091</v>
      </c>
      <c r="M36" s="4">
        <f t="shared" si="3"/>
        <v>259</v>
      </c>
    </row>
    <row r="37" spans="1:13" ht="12.75">
      <c r="A37" s="4" t="s">
        <v>36</v>
      </c>
      <c r="B37" s="4" t="s">
        <v>19</v>
      </c>
      <c r="C37" s="4">
        <v>558</v>
      </c>
      <c r="D37" s="4">
        <v>41751</v>
      </c>
      <c r="E37" s="4"/>
      <c r="F37" s="4"/>
      <c r="G37" s="4"/>
      <c r="H37" s="4">
        <v>40951</v>
      </c>
      <c r="I37" s="4">
        <v>800</v>
      </c>
      <c r="J37" s="4"/>
      <c r="K37" s="4"/>
      <c r="L37" s="4">
        <f t="shared" si="4"/>
        <v>41751</v>
      </c>
      <c r="M37" s="4">
        <f t="shared" si="3"/>
        <v>558</v>
      </c>
    </row>
    <row r="38" spans="1:13" ht="12.75">
      <c r="A38" s="4" t="s">
        <v>37</v>
      </c>
      <c r="B38" s="4" t="s">
        <v>19</v>
      </c>
      <c r="C38" s="4">
        <v>905</v>
      </c>
      <c r="D38" s="4">
        <v>40393</v>
      </c>
      <c r="E38" s="4"/>
      <c r="F38" s="4"/>
      <c r="G38" s="4"/>
      <c r="H38" s="4">
        <v>40393</v>
      </c>
      <c r="I38" s="4"/>
      <c r="J38" s="4"/>
      <c r="K38" s="4"/>
      <c r="L38" s="4">
        <f t="shared" si="4"/>
        <v>40393</v>
      </c>
      <c r="M38" s="4">
        <f t="shared" si="3"/>
        <v>905</v>
      </c>
    </row>
    <row r="39" spans="1:13" ht="12.75">
      <c r="A39" s="4" t="s">
        <v>38</v>
      </c>
      <c r="B39" s="4" t="s">
        <v>19</v>
      </c>
      <c r="C39" s="4">
        <v>3598</v>
      </c>
      <c r="D39" s="4">
        <v>32077</v>
      </c>
      <c r="E39" s="4"/>
      <c r="F39" s="4"/>
      <c r="G39" s="4"/>
      <c r="H39" s="4">
        <v>31577</v>
      </c>
      <c r="I39" s="4">
        <v>500</v>
      </c>
      <c r="J39" s="4"/>
      <c r="K39" s="4"/>
      <c r="L39" s="4">
        <f t="shared" si="4"/>
        <v>32077</v>
      </c>
      <c r="M39" s="4">
        <f t="shared" si="3"/>
        <v>3598</v>
      </c>
    </row>
    <row r="40" spans="1:13" ht="12.75">
      <c r="A40" s="4" t="s">
        <v>39</v>
      </c>
      <c r="B40" s="4" t="s">
        <v>19</v>
      </c>
      <c r="C40" s="4">
        <v>0</v>
      </c>
      <c r="D40" s="4">
        <v>53038</v>
      </c>
      <c r="E40" s="4"/>
      <c r="F40" s="4"/>
      <c r="G40" s="4"/>
      <c r="H40" s="4">
        <v>51038</v>
      </c>
      <c r="I40" s="4">
        <v>2000</v>
      </c>
      <c r="J40" s="4"/>
      <c r="K40" s="4"/>
      <c r="L40" s="4">
        <f t="shared" si="4"/>
        <v>53038</v>
      </c>
      <c r="M40" s="4">
        <f t="shared" si="3"/>
        <v>0</v>
      </c>
    </row>
    <row r="41" spans="1:13" ht="12.75">
      <c r="A41" s="4" t="s">
        <v>40</v>
      </c>
      <c r="B41" s="4" t="s">
        <v>19</v>
      </c>
      <c r="C41" s="4">
        <v>3301</v>
      </c>
      <c r="D41" s="4">
        <v>13408</v>
      </c>
      <c r="E41" s="4"/>
      <c r="F41" s="4"/>
      <c r="G41" s="4"/>
      <c r="H41" s="4">
        <v>13108</v>
      </c>
      <c r="I41" s="4">
        <v>300</v>
      </c>
      <c r="J41" s="4"/>
      <c r="K41" s="4"/>
      <c r="L41" s="4">
        <f t="shared" si="4"/>
        <v>13408</v>
      </c>
      <c r="M41" s="4">
        <f t="shared" si="3"/>
        <v>3301</v>
      </c>
    </row>
    <row r="42" spans="1:13" ht="12.75">
      <c r="A42" s="4" t="s">
        <v>41</v>
      </c>
      <c r="B42" s="4" t="s">
        <v>19</v>
      </c>
      <c r="C42" s="4">
        <v>11069</v>
      </c>
      <c r="D42" s="4">
        <v>41412</v>
      </c>
      <c r="E42" s="4"/>
      <c r="F42" s="4"/>
      <c r="G42" s="4"/>
      <c r="H42" s="4">
        <v>27412</v>
      </c>
      <c r="I42" s="4">
        <v>14000</v>
      </c>
      <c r="J42" s="4"/>
      <c r="K42" s="4"/>
      <c r="L42" s="4">
        <f t="shared" si="4"/>
        <v>41412</v>
      </c>
      <c r="M42" s="4">
        <f t="shared" si="3"/>
        <v>11069</v>
      </c>
    </row>
    <row r="43" spans="1:13" ht="12.75">
      <c r="A43" s="4" t="s">
        <v>42</v>
      </c>
      <c r="B43" s="4" t="s">
        <v>19</v>
      </c>
      <c r="C43" s="4">
        <v>548</v>
      </c>
      <c r="D43" s="4">
        <v>40054</v>
      </c>
      <c r="E43" s="4"/>
      <c r="F43" s="4"/>
      <c r="G43" s="4"/>
      <c r="H43" s="4">
        <v>27054</v>
      </c>
      <c r="I43" s="4">
        <v>13000</v>
      </c>
      <c r="J43" s="4"/>
      <c r="K43" s="4"/>
      <c r="L43" s="4">
        <f t="shared" si="4"/>
        <v>40054</v>
      </c>
      <c r="M43" s="4">
        <f t="shared" si="3"/>
        <v>548</v>
      </c>
    </row>
    <row r="44" spans="1:13" ht="12.75">
      <c r="A44" s="4" t="s">
        <v>43</v>
      </c>
      <c r="B44" s="4" t="s">
        <v>19</v>
      </c>
      <c r="C44" s="4">
        <v>3247</v>
      </c>
      <c r="D44" s="4">
        <v>30634</v>
      </c>
      <c r="E44" s="4"/>
      <c r="F44" s="4"/>
      <c r="G44" s="4"/>
      <c r="H44" s="4">
        <v>29134</v>
      </c>
      <c r="I44" s="4">
        <v>1500</v>
      </c>
      <c r="J44" s="4"/>
      <c r="K44" s="4"/>
      <c r="L44" s="4">
        <f t="shared" si="4"/>
        <v>30634</v>
      </c>
      <c r="M44" s="4">
        <f t="shared" si="3"/>
        <v>3247</v>
      </c>
    </row>
    <row r="45" spans="1:13" ht="12.75">
      <c r="A45" s="4" t="s">
        <v>44</v>
      </c>
      <c r="B45" s="4" t="s">
        <v>19</v>
      </c>
      <c r="C45" s="4">
        <v>1319</v>
      </c>
      <c r="D45" s="4">
        <v>40563</v>
      </c>
      <c r="E45" s="4"/>
      <c r="F45" s="4"/>
      <c r="G45" s="4"/>
      <c r="H45" s="4">
        <v>40563</v>
      </c>
      <c r="I45" s="4"/>
      <c r="J45" s="4"/>
      <c r="K45" s="4"/>
      <c r="L45" s="4">
        <f t="shared" si="4"/>
        <v>40563</v>
      </c>
      <c r="M45" s="4">
        <f t="shared" si="3"/>
        <v>1319</v>
      </c>
    </row>
    <row r="46" spans="1:13" ht="12.75">
      <c r="A46" s="4" t="s">
        <v>45</v>
      </c>
      <c r="B46" s="4" t="s">
        <v>19</v>
      </c>
      <c r="C46" s="4">
        <v>3836</v>
      </c>
      <c r="D46" s="4">
        <v>35981</v>
      </c>
      <c r="E46" s="4"/>
      <c r="F46" s="4"/>
      <c r="G46" s="4"/>
      <c r="H46" s="4">
        <v>34481</v>
      </c>
      <c r="I46" s="4">
        <v>1500</v>
      </c>
      <c r="J46" s="4"/>
      <c r="K46" s="4"/>
      <c r="L46" s="4">
        <f t="shared" si="4"/>
        <v>35981</v>
      </c>
      <c r="M46" s="4">
        <f t="shared" si="3"/>
        <v>3836</v>
      </c>
    </row>
    <row r="47" spans="1:13" ht="12.75">
      <c r="A47" s="4" t="s">
        <v>46</v>
      </c>
      <c r="B47" s="4" t="s">
        <v>19</v>
      </c>
      <c r="C47" s="4">
        <v>24113</v>
      </c>
      <c r="D47" s="4">
        <v>41751</v>
      </c>
      <c r="E47" s="4"/>
      <c r="F47" s="4"/>
      <c r="G47" s="4"/>
      <c r="H47" s="4">
        <v>34751</v>
      </c>
      <c r="I47" s="4">
        <v>7000</v>
      </c>
      <c r="J47" s="4"/>
      <c r="K47" s="4"/>
      <c r="L47" s="4">
        <f t="shared" si="4"/>
        <v>41751</v>
      </c>
      <c r="M47" s="4">
        <f t="shared" si="3"/>
        <v>24113</v>
      </c>
    </row>
    <row r="48" spans="1:13" ht="12.75">
      <c r="A48" s="4" t="s">
        <v>47</v>
      </c>
      <c r="B48" s="4" t="s">
        <v>19</v>
      </c>
      <c r="C48" s="4">
        <v>563</v>
      </c>
      <c r="D48" s="4">
        <v>44382</v>
      </c>
      <c r="E48" s="4"/>
      <c r="F48" s="4"/>
      <c r="G48" s="4"/>
      <c r="H48" s="4">
        <v>43682</v>
      </c>
      <c r="I48" s="4">
        <v>700</v>
      </c>
      <c r="J48" s="4"/>
      <c r="K48" s="4"/>
      <c r="L48" s="4">
        <f t="shared" si="4"/>
        <v>44382</v>
      </c>
      <c r="M48" s="4">
        <f t="shared" si="3"/>
        <v>563</v>
      </c>
    </row>
    <row r="49" spans="1:13" ht="12.75">
      <c r="A49" s="4" t="s">
        <v>48</v>
      </c>
      <c r="B49" s="4" t="s">
        <v>19</v>
      </c>
      <c r="C49" s="4">
        <v>9155</v>
      </c>
      <c r="D49" s="4">
        <v>26731</v>
      </c>
      <c r="E49" s="4"/>
      <c r="F49" s="4"/>
      <c r="G49" s="4"/>
      <c r="H49" s="4">
        <v>25431</v>
      </c>
      <c r="I49" s="4">
        <v>1300</v>
      </c>
      <c r="J49" s="4"/>
      <c r="K49" s="4"/>
      <c r="L49" s="4">
        <f t="shared" si="4"/>
        <v>26731</v>
      </c>
      <c r="M49" s="4">
        <f t="shared" si="3"/>
        <v>9155</v>
      </c>
    </row>
    <row r="50" spans="1:15" ht="12.75">
      <c r="A50" s="8" t="s">
        <v>21</v>
      </c>
      <c r="B50" s="8"/>
      <c r="C50" s="8">
        <f aca="true" t="shared" si="5" ref="C50:M50">SUM(C35:C49)</f>
        <v>64176</v>
      </c>
      <c r="D50" s="8">
        <f t="shared" si="5"/>
        <v>848601</v>
      </c>
      <c r="E50" s="8">
        <f t="shared" si="5"/>
        <v>0</v>
      </c>
      <c r="F50" s="8">
        <f t="shared" si="5"/>
        <v>0</v>
      </c>
      <c r="G50" s="8">
        <f t="shared" si="5"/>
        <v>0</v>
      </c>
      <c r="H50" s="8">
        <f t="shared" si="5"/>
        <v>656001</v>
      </c>
      <c r="I50" s="8">
        <f t="shared" si="5"/>
        <v>192600</v>
      </c>
      <c r="J50" s="8">
        <f t="shared" si="5"/>
        <v>0</v>
      </c>
      <c r="K50" s="8">
        <f t="shared" si="5"/>
        <v>0</v>
      </c>
      <c r="L50" s="8">
        <f t="shared" si="5"/>
        <v>848601</v>
      </c>
      <c r="M50" s="8">
        <f t="shared" si="5"/>
        <v>64176</v>
      </c>
      <c r="N50" s="17"/>
      <c r="O50" s="18"/>
    </row>
    <row r="51" spans="1:3" ht="12.75">
      <c r="A51" s="9"/>
      <c r="C51" s="9"/>
    </row>
    <row r="53" spans="1:13" ht="12.75">
      <c r="A53" t="s">
        <v>22</v>
      </c>
      <c r="C53" s="1">
        <v>29772</v>
      </c>
      <c r="M53">
        <f>C53-L53</f>
        <v>29772</v>
      </c>
    </row>
    <row r="54" ht="12.75">
      <c r="C54" s="1"/>
    </row>
    <row r="55" ht="12.75">
      <c r="C55" s="1"/>
    </row>
    <row r="58" ht="12.75">
      <c r="A58" s="1" t="s">
        <v>23</v>
      </c>
    </row>
    <row r="59" spans="1:13" ht="12.75">
      <c r="A59" s="21" t="s">
        <v>1</v>
      </c>
      <c r="B59" s="24" t="s">
        <v>2</v>
      </c>
      <c r="C59" s="24" t="s">
        <v>3</v>
      </c>
      <c r="D59" s="24" t="s">
        <v>4</v>
      </c>
      <c r="E59" s="27" t="s">
        <v>5</v>
      </c>
      <c r="F59" s="27"/>
      <c r="G59" s="27"/>
      <c r="H59" s="27"/>
      <c r="I59" s="27"/>
      <c r="J59" s="27"/>
      <c r="K59" s="3"/>
      <c r="L59" s="28" t="s">
        <v>6</v>
      </c>
      <c r="M59" s="24" t="s">
        <v>7</v>
      </c>
    </row>
    <row r="60" spans="1:13" ht="12.75">
      <c r="A60" s="22"/>
      <c r="B60" s="25"/>
      <c r="C60" s="22"/>
      <c r="D60" s="22"/>
      <c r="E60" s="2">
        <v>1100</v>
      </c>
      <c r="F60" s="4">
        <v>1200</v>
      </c>
      <c r="G60" s="4">
        <v>2100</v>
      </c>
      <c r="H60" s="4">
        <v>2200</v>
      </c>
      <c r="I60" s="4">
        <v>2300</v>
      </c>
      <c r="J60" s="4">
        <v>5000</v>
      </c>
      <c r="K60" s="4">
        <v>7000</v>
      </c>
      <c r="L60" s="29"/>
      <c r="M60" s="22"/>
    </row>
    <row r="61" spans="1:13" ht="25.5">
      <c r="A61" s="23"/>
      <c r="B61" s="26"/>
      <c r="C61" s="23"/>
      <c r="D61" s="23"/>
      <c r="E61" s="5" t="s">
        <v>8</v>
      </c>
      <c r="F61" s="4" t="s">
        <v>9</v>
      </c>
      <c r="G61" s="6" t="s">
        <v>10</v>
      </c>
      <c r="H61" s="4"/>
      <c r="I61" s="4"/>
      <c r="J61" s="6"/>
      <c r="K61" s="6" t="s">
        <v>14</v>
      </c>
      <c r="L61" s="30"/>
      <c r="M61" s="23"/>
    </row>
    <row r="62" spans="1:13" ht="12.75">
      <c r="A62" s="8" t="s">
        <v>21</v>
      </c>
      <c r="B62" s="8"/>
      <c r="C62" s="8">
        <f>C53+C50+C24+C81</f>
        <v>215077</v>
      </c>
      <c r="D62" s="8">
        <f>D53+D50+D24+D81</f>
        <v>928491</v>
      </c>
      <c r="E62" s="8">
        <f aca="true" t="shared" si="6" ref="E62:M62">E53+E50+E24+E81</f>
        <v>0</v>
      </c>
      <c r="F62" s="8">
        <f t="shared" si="6"/>
        <v>0</v>
      </c>
      <c r="G62" s="8">
        <f t="shared" si="6"/>
        <v>0</v>
      </c>
      <c r="H62" s="8">
        <f t="shared" si="6"/>
        <v>727353</v>
      </c>
      <c r="I62" s="8">
        <f t="shared" si="6"/>
        <v>201138</v>
      </c>
      <c r="J62" s="8">
        <f t="shared" si="6"/>
        <v>0</v>
      </c>
      <c r="K62" s="8">
        <f t="shared" si="6"/>
        <v>0</v>
      </c>
      <c r="L62" s="8">
        <f>L53+L50+L24+L81</f>
        <v>928491</v>
      </c>
      <c r="M62" s="8">
        <f t="shared" si="6"/>
        <v>215077</v>
      </c>
    </row>
    <row r="64" ht="12.75">
      <c r="L64" s="1"/>
    </row>
    <row r="67" spans="2:5" ht="12.75">
      <c r="B67" s="1" t="s">
        <v>15</v>
      </c>
      <c r="C67" s="1" t="s">
        <v>24</v>
      </c>
      <c r="D67" s="1" t="s">
        <v>20</v>
      </c>
      <c r="E67" s="1" t="s">
        <v>21</v>
      </c>
    </row>
    <row r="68" spans="1:5" ht="25.5">
      <c r="A68" s="10" t="s">
        <v>25</v>
      </c>
      <c r="B68" s="4">
        <f>C9</f>
        <v>32700</v>
      </c>
      <c r="C68" s="4"/>
      <c r="D68" s="4">
        <f>C22</f>
        <v>4300</v>
      </c>
      <c r="E68" s="4">
        <f>B68+C68+D68</f>
        <v>37000</v>
      </c>
    </row>
    <row r="69" spans="1:5" ht="12.75">
      <c r="A69" s="10" t="s">
        <v>26</v>
      </c>
      <c r="B69" s="4">
        <f>C35</f>
        <v>1705</v>
      </c>
      <c r="C69" s="4">
        <f>C53</f>
        <v>29772</v>
      </c>
      <c r="D69" s="4">
        <f>C48</f>
        <v>563</v>
      </c>
      <c r="E69" s="4">
        <f>B69+C69+D69</f>
        <v>32040</v>
      </c>
    </row>
    <row r="70" spans="1:5" ht="12.75">
      <c r="A70" s="11" t="s">
        <v>21</v>
      </c>
      <c r="B70" s="4">
        <f>SUM(B68:B69)</f>
        <v>34405</v>
      </c>
      <c r="C70" s="4">
        <f>SUM(C68:C69)</f>
        <v>29772</v>
      </c>
      <c r="D70" s="4">
        <f>SUM(D68:D69)</f>
        <v>4863</v>
      </c>
      <c r="E70" s="8">
        <f>SUM(E68:E69)</f>
        <v>69040</v>
      </c>
    </row>
    <row r="71" ht="12.75">
      <c r="A71" s="12"/>
    </row>
    <row r="72" spans="1:5" ht="25.5">
      <c r="A72" s="10" t="s">
        <v>27</v>
      </c>
      <c r="B72" s="4">
        <f>D9</f>
        <v>11810</v>
      </c>
      <c r="C72" s="8"/>
      <c r="D72" s="4">
        <f>D22</f>
        <v>4980</v>
      </c>
      <c r="E72" s="4">
        <f>B72+C72+D72</f>
        <v>16790</v>
      </c>
    </row>
    <row r="73" spans="1:5" ht="12.75">
      <c r="A73" s="13"/>
      <c r="B73" s="4"/>
      <c r="C73" s="8"/>
      <c r="D73" s="4"/>
      <c r="E73" s="4"/>
    </row>
    <row r="75" ht="12.75">
      <c r="A75" s="1" t="s">
        <v>34</v>
      </c>
    </row>
    <row r="76" spans="1:13" ht="12.75">
      <c r="A76" s="21" t="s">
        <v>1</v>
      </c>
      <c r="B76" s="24" t="s">
        <v>2</v>
      </c>
      <c r="C76" s="24" t="s">
        <v>3</v>
      </c>
      <c r="D76" s="24" t="s">
        <v>4</v>
      </c>
      <c r="E76" s="27" t="s">
        <v>5</v>
      </c>
      <c r="F76" s="27"/>
      <c r="G76" s="27"/>
      <c r="H76" s="27"/>
      <c r="I76" s="27"/>
      <c r="J76" s="27"/>
      <c r="K76" s="3"/>
      <c r="L76" s="28" t="s">
        <v>6</v>
      </c>
      <c r="M76" s="24" t="s">
        <v>7</v>
      </c>
    </row>
    <row r="77" spans="1:13" ht="12.75">
      <c r="A77" s="22"/>
      <c r="B77" s="25"/>
      <c r="C77" s="22"/>
      <c r="D77" s="22"/>
      <c r="E77" s="2">
        <v>1100</v>
      </c>
      <c r="F77" s="4">
        <v>1200</v>
      </c>
      <c r="G77" s="4">
        <v>2100</v>
      </c>
      <c r="H77" s="4">
        <v>2200</v>
      </c>
      <c r="I77" s="4">
        <v>2300</v>
      </c>
      <c r="J77" s="4">
        <v>5000</v>
      </c>
      <c r="K77" s="4">
        <v>2500</v>
      </c>
      <c r="L77" s="29"/>
      <c r="M77" s="22"/>
    </row>
    <row r="78" spans="1:13" ht="25.5">
      <c r="A78" s="23"/>
      <c r="B78" s="26"/>
      <c r="C78" s="23"/>
      <c r="D78" s="23"/>
      <c r="E78" s="5" t="s">
        <v>8</v>
      </c>
      <c r="F78" s="4" t="s">
        <v>9</v>
      </c>
      <c r="G78" s="6" t="s">
        <v>10</v>
      </c>
      <c r="H78" s="4"/>
      <c r="I78" s="4"/>
      <c r="J78" s="6"/>
      <c r="K78" s="6" t="s">
        <v>28</v>
      </c>
      <c r="L78" s="30"/>
      <c r="M78" s="23"/>
    </row>
    <row r="79" spans="1:13" ht="12.75">
      <c r="A79" s="19" t="s">
        <v>40</v>
      </c>
      <c r="B79" s="14" t="s">
        <v>19</v>
      </c>
      <c r="C79" s="5">
        <v>50</v>
      </c>
      <c r="D79" s="5"/>
      <c r="E79" s="5"/>
      <c r="F79" s="4"/>
      <c r="G79" s="6"/>
      <c r="H79" s="4"/>
      <c r="I79" s="4"/>
      <c r="J79" s="6"/>
      <c r="K79" s="6"/>
      <c r="L79" s="5">
        <f>SUM(E79:K79)</f>
        <v>0</v>
      </c>
      <c r="M79" s="5">
        <f>C79+D79-L79</f>
        <v>50</v>
      </c>
    </row>
    <row r="80" spans="1:13" ht="12.75">
      <c r="A80" s="19" t="s">
        <v>42</v>
      </c>
      <c r="B80" s="14" t="s">
        <v>19</v>
      </c>
      <c r="C80" s="5">
        <v>233</v>
      </c>
      <c r="D80" s="5"/>
      <c r="E80" s="5"/>
      <c r="F80" s="4"/>
      <c r="G80" s="6"/>
      <c r="H80" s="4"/>
      <c r="I80" s="4"/>
      <c r="J80" s="6"/>
      <c r="K80" s="6"/>
      <c r="L80" s="5">
        <f>SUM(E80:K80)</f>
        <v>0</v>
      </c>
      <c r="M80" s="5">
        <f>C80+D80-L80</f>
        <v>233</v>
      </c>
    </row>
    <row r="81" spans="1:13" ht="12.75">
      <c r="A81" s="16" t="s">
        <v>21</v>
      </c>
      <c r="B81" s="4"/>
      <c r="C81" s="8">
        <f>SUM(C79:C80)</f>
        <v>283</v>
      </c>
      <c r="D81" s="8">
        <f aca="true" t="shared" si="7" ref="D81:M81">SUM(D79:D80)</f>
        <v>0</v>
      </c>
      <c r="E81" s="8">
        <f t="shared" si="7"/>
        <v>0</v>
      </c>
      <c r="F81" s="8">
        <f t="shared" si="7"/>
        <v>0</v>
      </c>
      <c r="G81" s="8">
        <f t="shared" si="7"/>
        <v>0</v>
      </c>
      <c r="H81" s="8">
        <f t="shared" si="7"/>
        <v>0</v>
      </c>
      <c r="I81" s="8">
        <f t="shared" si="7"/>
        <v>0</v>
      </c>
      <c r="J81" s="8">
        <f t="shared" si="7"/>
        <v>0</v>
      </c>
      <c r="K81" s="8">
        <f t="shared" si="7"/>
        <v>0</v>
      </c>
      <c r="L81" s="8">
        <f t="shared" si="7"/>
        <v>0</v>
      </c>
      <c r="M81" s="8">
        <f t="shared" si="7"/>
        <v>283</v>
      </c>
    </row>
    <row r="84" ht="12.75">
      <c r="A84" s="1" t="s">
        <v>29</v>
      </c>
    </row>
    <row r="86" spans="1:13" ht="12.75">
      <c r="A86" s="21" t="s">
        <v>1</v>
      </c>
      <c r="B86" s="24" t="s">
        <v>2</v>
      </c>
      <c r="C86" s="24" t="s">
        <v>3</v>
      </c>
      <c r="D86" s="24" t="s">
        <v>4</v>
      </c>
      <c r="E86" s="27" t="s">
        <v>5</v>
      </c>
      <c r="F86" s="27"/>
      <c r="G86" s="27"/>
      <c r="H86" s="27"/>
      <c r="I86" s="27"/>
      <c r="J86" s="27"/>
      <c r="K86" s="3"/>
      <c r="L86" s="28" t="s">
        <v>6</v>
      </c>
      <c r="M86" s="24" t="s">
        <v>7</v>
      </c>
    </row>
    <row r="87" spans="1:13" ht="12.75">
      <c r="A87" s="22"/>
      <c r="B87" s="25"/>
      <c r="C87" s="22"/>
      <c r="D87" s="22"/>
      <c r="E87" s="2">
        <v>1100</v>
      </c>
      <c r="F87" s="4">
        <v>1200</v>
      </c>
      <c r="G87" s="4">
        <v>2100</v>
      </c>
      <c r="H87" s="4">
        <v>2200</v>
      </c>
      <c r="I87" s="4">
        <v>2300</v>
      </c>
      <c r="J87" s="4">
        <v>5000</v>
      </c>
      <c r="K87" s="4">
        <v>9200</v>
      </c>
      <c r="L87" s="29"/>
      <c r="M87" s="22"/>
    </row>
    <row r="88" spans="1:13" ht="25.5">
      <c r="A88" s="23"/>
      <c r="B88" s="26"/>
      <c r="C88" s="23"/>
      <c r="D88" s="23"/>
      <c r="E88" s="5" t="s">
        <v>8</v>
      </c>
      <c r="F88" s="4" t="s">
        <v>9</v>
      </c>
      <c r="G88" s="6" t="s">
        <v>10</v>
      </c>
      <c r="H88" s="4" t="s">
        <v>11</v>
      </c>
      <c r="I88" s="4" t="s">
        <v>12</v>
      </c>
      <c r="J88" s="6" t="s">
        <v>13</v>
      </c>
      <c r="K88" s="6" t="s">
        <v>14</v>
      </c>
      <c r="L88" s="30"/>
      <c r="M88" s="23"/>
    </row>
    <row r="89" spans="1:13" ht="12.75">
      <c r="A89" s="4" t="s">
        <v>15</v>
      </c>
      <c r="B89" s="4" t="s">
        <v>16</v>
      </c>
      <c r="C89" s="4">
        <v>22982</v>
      </c>
      <c r="D89" s="4">
        <v>8300</v>
      </c>
      <c r="E89" s="4"/>
      <c r="F89" s="4"/>
      <c r="G89" s="4"/>
      <c r="H89" s="4">
        <v>8300</v>
      </c>
      <c r="I89" s="4"/>
      <c r="J89" s="4"/>
      <c r="K89" s="4"/>
      <c r="L89" s="4">
        <f>SUM(E89:K89)</f>
        <v>8300</v>
      </c>
      <c r="M89" s="4">
        <f>C89+D89-L89</f>
        <v>22982</v>
      </c>
    </row>
    <row r="90" spans="1:13" ht="12.75">
      <c r="A90" s="4" t="s">
        <v>20</v>
      </c>
      <c r="B90" s="4" t="s">
        <v>16</v>
      </c>
      <c r="C90" s="4">
        <v>3022</v>
      </c>
      <c r="D90" s="4">
        <v>3500</v>
      </c>
      <c r="E90" s="4"/>
      <c r="F90" s="4"/>
      <c r="G90" s="4"/>
      <c r="H90" s="4">
        <v>6522</v>
      </c>
      <c r="I90" s="4"/>
      <c r="J90" s="4"/>
      <c r="K90" s="4"/>
      <c r="L90" s="4">
        <f>SUM(E90:K90)</f>
        <v>6522</v>
      </c>
      <c r="M90" s="4">
        <f>C90+D90-L90</f>
        <v>0</v>
      </c>
    </row>
    <row r="91" spans="1:13" ht="12.75">
      <c r="A91" s="4" t="s">
        <v>15</v>
      </c>
      <c r="B91" s="4" t="s">
        <v>19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 t="s">
        <v>20</v>
      </c>
      <c r="B92" s="4" t="s">
        <v>19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15" t="s">
        <v>30</v>
      </c>
      <c r="B93" s="4"/>
      <c r="C93" s="8">
        <f aca="true" t="shared" si="8" ref="C93:M93">SUM(C89:C92)</f>
        <v>26004</v>
      </c>
      <c r="D93" s="8">
        <f t="shared" si="8"/>
        <v>11800</v>
      </c>
      <c r="E93" s="8">
        <f t="shared" si="8"/>
        <v>0</v>
      </c>
      <c r="F93" s="8">
        <f t="shared" si="8"/>
        <v>0</v>
      </c>
      <c r="G93" s="8">
        <f t="shared" si="8"/>
        <v>0</v>
      </c>
      <c r="H93" s="8">
        <f t="shared" si="8"/>
        <v>14822</v>
      </c>
      <c r="I93" s="8">
        <f t="shared" si="8"/>
        <v>0</v>
      </c>
      <c r="J93" s="8">
        <f t="shared" si="8"/>
        <v>0</v>
      </c>
      <c r="K93" s="8">
        <f t="shared" si="8"/>
        <v>0</v>
      </c>
      <c r="L93" s="8">
        <f t="shared" si="8"/>
        <v>14822</v>
      </c>
      <c r="M93" s="8">
        <f t="shared" si="8"/>
        <v>22982</v>
      </c>
    </row>
  </sheetData>
  <sheetProtection/>
  <mergeCells count="35">
    <mergeCell ref="E86:J86"/>
    <mergeCell ref="L86:L88"/>
    <mergeCell ref="M86:M88"/>
    <mergeCell ref="A86:A88"/>
    <mergeCell ref="B86:B88"/>
    <mergeCell ref="C86:C88"/>
    <mergeCell ref="D86:D88"/>
    <mergeCell ref="M59:M61"/>
    <mergeCell ref="A76:A78"/>
    <mergeCell ref="B76:B78"/>
    <mergeCell ref="C76:C78"/>
    <mergeCell ref="D76:D78"/>
    <mergeCell ref="E76:J76"/>
    <mergeCell ref="L76:L78"/>
    <mergeCell ref="M76:M78"/>
    <mergeCell ref="A59:A61"/>
    <mergeCell ref="B59:B61"/>
    <mergeCell ref="C59:C61"/>
    <mergeCell ref="D59:D61"/>
    <mergeCell ref="E59:J59"/>
    <mergeCell ref="L59:L61"/>
    <mergeCell ref="M6:M8"/>
    <mergeCell ref="A32:A34"/>
    <mergeCell ref="B32:B34"/>
    <mergeCell ref="C32:C34"/>
    <mergeCell ref="D32:D34"/>
    <mergeCell ref="E32:J32"/>
    <mergeCell ref="L32:L34"/>
    <mergeCell ref="M32:M34"/>
    <mergeCell ref="A6:A8"/>
    <mergeCell ref="B6:B8"/>
    <mergeCell ref="C6:C8"/>
    <mergeCell ref="D6:D8"/>
    <mergeCell ref="E6:J6"/>
    <mergeCell ref="L6:L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5" sqref="F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Laima Liepiņa</cp:lastModifiedBy>
  <cp:lastPrinted>2014-01-27T11:59:32Z</cp:lastPrinted>
  <dcterms:created xsi:type="dcterms:W3CDTF">2014-01-06T11:53:18Z</dcterms:created>
  <dcterms:modified xsi:type="dcterms:W3CDTF">2014-01-27T12:03:39Z</dcterms:modified>
  <cp:category/>
  <cp:version/>
  <cp:contentType/>
  <cp:contentStatus/>
</cp:coreProperties>
</file>