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activeTab="0"/>
  </bookViews>
  <sheets>
    <sheet name="1_b. vec 5g.2014." sheetId="1" r:id="rId1"/>
    <sheet name="4_kv valsts pirmsk" sheetId="2" r:id="rId2"/>
  </sheets>
  <definedNames/>
  <calcPr fullCalcOnLoad="1"/>
</workbook>
</file>

<file path=xl/sharedStrings.xml><?xml version="1.0" encoding="utf-8"?>
<sst xmlns="http://schemas.openxmlformats.org/spreadsheetml/2006/main" count="117" uniqueCount="72">
  <si>
    <t>Degumnieku pamatskola</t>
  </si>
  <si>
    <t>Lazdonas pamatskola</t>
  </si>
  <si>
    <t>Liezēres pamatskola</t>
  </si>
  <si>
    <t>Mārcienas pamatskola</t>
  </si>
  <si>
    <t>Mētrienas pamatskola</t>
  </si>
  <si>
    <t>Sarkaņu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</si>
  <si>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</si>
  <si>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</si>
  <si>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</si>
  <si>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</si>
  <si>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</si>
  <si>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</si>
  <si>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</si>
  <si>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</si>
  <si>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Madonas pilsēta</t>
  </si>
  <si>
    <t>Ļaudonas pagasta pārvalde</t>
  </si>
  <si>
    <t>Aronas pagasta pārvalde</t>
  </si>
  <si>
    <t>Bērzaunes pagasta pārvalde</t>
  </si>
  <si>
    <t>Ošupes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</si>
  <si>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</si>
  <si>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</si>
  <si>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</si>
  <si>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</si>
  <si>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</si>
  <si>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</si>
  <si>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Sarkaņu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</si>
  <si>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</si>
  <si>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</si>
  <si>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</si>
  <si>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</si>
  <si>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</si>
  <si>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</si>
  <si>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</si>
  <si>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</si>
  <si>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</si>
  <si>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</si>
  <si>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</si>
  <si>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</si>
  <si>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</si>
  <si>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</si>
  <si>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</si>
  <si>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</si>
  <si>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</si>
  <si>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</si>
  <si>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</si>
  <si>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</si>
  <si>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</si>
  <si>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</si>
  <si>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</si>
  <si>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</si>
  <si>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</si>
  <si>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Bērnu skaits uz 01.09.2013.</t>
  </si>
  <si>
    <t>Nosacīto bērnu skaits uz 01.09.2013.</t>
  </si>
  <si>
    <t>Mērķdotācijas sadalījums  Madonas novada pašvaldību izglītības iestādēs bērnu</t>
  </si>
  <si>
    <t xml:space="preserve">no piecu gadu vecuma izglītošanā nodarbināto pedagogu darba samaksai un valsts </t>
  </si>
  <si>
    <t>Pirmskolas izglītības iestāde "Kastanītis"</t>
  </si>
  <si>
    <t>3.kvalitātes pakāpe (likmes)</t>
  </si>
  <si>
    <t>REZERVE</t>
  </si>
  <si>
    <t>sociālās apdrošināšanas obligātajām iemaksām 2014.gada astoņiem mēnešiem</t>
  </si>
  <si>
    <t xml:space="preserve">Sociālā apdrošināšana  EUR </t>
  </si>
  <si>
    <t>Mēnesī tarifikācijai EUR</t>
  </si>
  <si>
    <t xml:space="preserve">Darba samaksa EUR </t>
  </si>
  <si>
    <t>Kopā        8.mēnešiem                        EUR</t>
  </si>
  <si>
    <t>4.kvalitātes pakāpe (likmes)</t>
  </si>
  <si>
    <t>Iedalīts no valsts budž.3.kval.pakāpei</t>
  </si>
  <si>
    <t>EUR 446 no 3.uz 4. kvalitātes pakāpi</t>
  </si>
  <si>
    <t>APSTIPRINĀTS</t>
  </si>
  <si>
    <t>ar 10.01.2014. Madonas novada pašvaldības domes</t>
  </si>
  <si>
    <t>lēmumu Nr. 5 (protokols Nr.1, 5.p.)</t>
  </si>
  <si>
    <t>Domes priekšsēdētājs</t>
  </si>
  <si>
    <t>A.Ceļapīters</t>
  </si>
  <si>
    <t xml:space="preserve">no piecu gadu vecuma izglītošanā nodarbināto pedagogu piemaksai par kvalitāti un valsts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</si>
</sst>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_-&quot;Ls&quot;\ * #,##0.000_-;\-&quot;Ls&quot;\ * #,##0.000_-;_-&quot;Ls&quot;\ * &quot;-&quot;??_-;_-@_-"/>
    <numFmt numFmtId="172" formatCode="[$-426]dddd\,\ yyyy&quot;. gada &quot;d\.\ mmmm"/>
    <numFmt numFmtId="173" formatCode="0.00000000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1" fontId="2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1" fontId="20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1" fontId="21" fillId="32" borderId="10" xfId="0" applyNumberFormat="1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35" borderId="10" xfId="0" applyFont="1" applyFill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J29" sqref="J29"/>
    </sheetView>
  </sheetViews>
  <sheetFormatPr defaultColWidth="9.00390625" defaultRowHeight="15"/>
  <cols>
    <col min="1" max="1" width="5.00390625" style="0" customWidth="1"/>
    <col min="2" max="2" width="33.7109375" style="0" customWidth="1"/>
    <col min="3" max="3" width="10.421875" style="0" customWidth="1"/>
    <col min="4" max="4" width="10.28125" style="0" customWidth="1"/>
    <col min="5" max="5" width="9.00390625" style="0" customWidth="1"/>
    <col min="6" max="6" width="9.7109375" style="0" customWidth="1"/>
    <col min="7" max="7" width="12.28125" style="0" customWidth="1"/>
    <col min="8" max="8" width="10.7109375" style="0" customWidth="1"/>
  </cols>
  <sheetData>
    <row r="1" ht="15">
      <c r="E1" t="s">
        <v>66</v>
      </c>
    </row>
    <row r="2" ht="15">
      <c r="E2" t="s">
        <v>67</v>
      </c>
    </row>
    <row r="3" spans="5:9" ht="15">
      <c r="E3" s="6" t="s">
        <v>68</v>
      </c>
      <c r="F3" s="6"/>
      <c r="G3" s="6"/>
      <c r="H3" s="6"/>
      <c r="I3" s="6"/>
    </row>
    <row r="4" spans="1:9" ht="15">
      <c r="A4" s="6"/>
      <c r="B4" s="7" t="s">
        <v>53</v>
      </c>
      <c r="C4" s="7"/>
      <c r="D4" s="7"/>
      <c r="E4" s="7"/>
      <c r="F4" s="6"/>
      <c r="G4" s="6"/>
      <c r="H4" s="6"/>
      <c r="I4" s="3"/>
    </row>
    <row r="5" spans="1:9" ht="15">
      <c r="A5" s="6"/>
      <c r="B5" s="7" t="s">
        <v>54</v>
      </c>
      <c r="C5" s="7"/>
      <c r="D5" s="7"/>
      <c r="E5" s="7"/>
      <c r="F5" s="6"/>
      <c r="G5" s="6"/>
      <c r="H5" s="6"/>
      <c r="I5" s="3"/>
    </row>
    <row r="6" spans="1:9" ht="15">
      <c r="A6" s="6"/>
      <c r="B6" s="7" t="s">
        <v>58</v>
      </c>
      <c r="C6" s="7"/>
      <c r="D6" s="7"/>
      <c r="E6" s="7"/>
      <c r="F6" s="6"/>
      <c r="G6" s="6"/>
      <c r="H6" s="6"/>
      <c r="I6" s="3"/>
    </row>
    <row r="7" spans="1:9" ht="15">
      <c r="A7" s="6"/>
      <c r="B7" s="6"/>
      <c r="C7" s="6"/>
      <c r="D7" s="6"/>
      <c r="E7" s="6"/>
      <c r="F7" s="6"/>
      <c r="G7" s="6"/>
      <c r="H7" s="6"/>
      <c r="I7" s="3"/>
    </row>
    <row r="8" spans="1:9" ht="15" hidden="1">
      <c r="A8" s="6"/>
      <c r="B8" s="6"/>
      <c r="C8" s="6"/>
      <c r="D8" s="6"/>
      <c r="E8" s="6"/>
      <c r="F8" s="6"/>
      <c r="G8" s="6"/>
      <c r="H8" s="6"/>
      <c r="I8" s="3"/>
    </row>
    <row r="9" spans="1:9" ht="60" customHeight="1">
      <c r="A9" s="8" t="s">
        <v>39</v>
      </c>
      <c r="B9" s="9" t="s">
        <v>13</v>
      </c>
      <c r="C9" s="10" t="s">
        <v>51</v>
      </c>
      <c r="D9" s="9" t="s">
        <v>52</v>
      </c>
      <c r="E9" s="9" t="s">
        <v>61</v>
      </c>
      <c r="F9" s="9" t="s">
        <v>59</v>
      </c>
      <c r="G9" s="11" t="s">
        <v>62</v>
      </c>
      <c r="H9" s="12" t="s">
        <v>60</v>
      </c>
      <c r="I9" s="3"/>
    </row>
    <row r="10" spans="1:9" ht="15">
      <c r="A10" s="15"/>
      <c r="B10" s="16" t="s">
        <v>14</v>
      </c>
      <c r="C10" s="14"/>
      <c r="D10" s="14"/>
      <c r="E10" s="14"/>
      <c r="F10" s="14"/>
      <c r="G10" s="14"/>
      <c r="H10" s="14"/>
      <c r="I10" s="3"/>
    </row>
    <row r="11" spans="1:9" ht="30">
      <c r="A11" s="13" t="s">
        <v>7</v>
      </c>
      <c r="B11" s="12" t="s">
        <v>55</v>
      </c>
      <c r="C11" s="14">
        <v>51</v>
      </c>
      <c r="D11" s="32">
        <v>38</v>
      </c>
      <c r="E11" s="14">
        <v>15788</v>
      </c>
      <c r="F11" s="17">
        <f>G11-E11</f>
        <v>3725</v>
      </c>
      <c r="G11" s="20">
        <v>19513</v>
      </c>
      <c r="H11" s="17">
        <f>G11/1.2359/8</f>
        <v>1973.5617768427867</v>
      </c>
      <c r="I11" s="3"/>
    </row>
    <row r="12" spans="1:9" ht="15">
      <c r="A12" s="13" t="s">
        <v>8</v>
      </c>
      <c r="B12" s="14" t="s">
        <v>40</v>
      </c>
      <c r="C12" s="14">
        <v>62</v>
      </c>
      <c r="D12" s="32">
        <v>47</v>
      </c>
      <c r="E12" s="14">
        <v>19528</v>
      </c>
      <c r="F12" s="17">
        <f aca="true" t="shared" si="0" ref="F12:F42">G12-E12</f>
        <v>4607</v>
      </c>
      <c r="G12" s="20">
        <v>24135</v>
      </c>
      <c r="H12" s="17">
        <f aca="true" t="shared" si="1" ref="H12:H42">G12/1.2359/8</f>
        <v>2441.034873371632</v>
      </c>
      <c r="I12" s="3"/>
    </row>
    <row r="13" spans="1:9" ht="15">
      <c r="A13" s="13" t="s">
        <v>9</v>
      </c>
      <c r="B13" s="14" t="s">
        <v>41</v>
      </c>
      <c r="C13" s="14">
        <v>102</v>
      </c>
      <c r="D13" s="32">
        <v>77</v>
      </c>
      <c r="E13" s="14">
        <v>31987</v>
      </c>
      <c r="F13" s="17">
        <f t="shared" si="0"/>
        <v>7546</v>
      </c>
      <c r="G13" s="20">
        <v>39533</v>
      </c>
      <c r="H13" s="17">
        <f t="shared" si="1"/>
        <v>3998.401974269763</v>
      </c>
      <c r="I13" s="3"/>
    </row>
    <row r="14" spans="1:9" ht="15">
      <c r="A14" s="13"/>
      <c r="B14" s="14"/>
      <c r="C14" s="14"/>
      <c r="D14" s="32"/>
      <c r="E14" s="14"/>
      <c r="F14" s="17"/>
      <c r="G14" s="20"/>
      <c r="H14" s="17"/>
      <c r="I14" s="3"/>
    </row>
    <row r="15" spans="1:9" ht="15">
      <c r="A15" s="13"/>
      <c r="B15" s="19" t="s">
        <v>16</v>
      </c>
      <c r="C15" s="14"/>
      <c r="D15" s="32"/>
      <c r="E15" s="14"/>
      <c r="F15" s="17"/>
      <c r="G15" s="20"/>
      <c r="H15" s="17"/>
      <c r="I15" s="3"/>
    </row>
    <row r="16" spans="1:9" ht="15">
      <c r="A16" s="13" t="s">
        <v>10</v>
      </c>
      <c r="B16" s="14" t="s">
        <v>42</v>
      </c>
      <c r="C16" s="14">
        <v>18</v>
      </c>
      <c r="D16" s="32">
        <v>14</v>
      </c>
      <c r="E16" s="14">
        <v>5816</v>
      </c>
      <c r="F16" s="17">
        <f t="shared" si="0"/>
        <v>1372</v>
      </c>
      <c r="G16" s="20">
        <v>7188</v>
      </c>
      <c r="H16" s="17">
        <f t="shared" si="1"/>
        <v>727.0005663888664</v>
      </c>
      <c r="I16" s="3"/>
    </row>
    <row r="17" spans="1:9" ht="15">
      <c r="A17" s="13"/>
      <c r="B17" s="19" t="s">
        <v>43</v>
      </c>
      <c r="C17" s="14"/>
      <c r="D17" s="32"/>
      <c r="E17" s="14"/>
      <c r="F17" s="17"/>
      <c r="G17" s="20"/>
      <c r="H17" s="17"/>
      <c r="I17" s="3"/>
    </row>
    <row r="18" spans="1:9" ht="15">
      <c r="A18" s="13" t="s">
        <v>11</v>
      </c>
      <c r="B18" s="14" t="s">
        <v>44</v>
      </c>
      <c r="C18" s="14">
        <v>20</v>
      </c>
      <c r="D18" s="32">
        <v>15</v>
      </c>
      <c r="E18" s="14">
        <v>6231</v>
      </c>
      <c r="F18" s="17">
        <f t="shared" si="0"/>
        <v>1470</v>
      </c>
      <c r="G18" s="20">
        <v>7701</v>
      </c>
      <c r="H18" s="17">
        <f t="shared" si="1"/>
        <v>778.8858321870702</v>
      </c>
      <c r="I18" s="3"/>
    </row>
    <row r="19" spans="1:9" ht="15">
      <c r="A19" s="13"/>
      <c r="B19" s="20" t="s">
        <v>17</v>
      </c>
      <c r="C19" s="14"/>
      <c r="D19" s="32"/>
      <c r="E19" s="14"/>
      <c r="F19" s="17"/>
      <c r="G19" s="20"/>
      <c r="H19" s="17"/>
      <c r="I19" s="3"/>
    </row>
    <row r="20" spans="1:9" ht="15">
      <c r="A20" s="13" t="s">
        <v>27</v>
      </c>
      <c r="B20" s="14" t="s">
        <v>45</v>
      </c>
      <c r="C20" s="14">
        <v>34</v>
      </c>
      <c r="D20" s="32">
        <v>35</v>
      </c>
      <c r="E20" s="14">
        <v>14541</v>
      </c>
      <c r="F20" s="17">
        <f t="shared" si="0"/>
        <v>3430</v>
      </c>
      <c r="G20" s="20">
        <v>17971</v>
      </c>
      <c r="H20" s="17">
        <f t="shared" si="1"/>
        <v>1817.6025568411683</v>
      </c>
      <c r="I20" s="3"/>
    </row>
    <row r="21" spans="1:9" ht="15">
      <c r="A21" s="13"/>
      <c r="B21" s="20" t="s">
        <v>46</v>
      </c>
      <c r="C21" s="14"/>
      <c r="D21" s="32"/>
      <c r="E21" s="14"/>
      <c r="F21" s="17"/>
      <c r="G21" s="20"/>
      <c r="H21" s="17"/>
      <c r="I21" s="3"/>
    </row>
    <row r="22" spans="1:9" ht="15">
      <c r="A22" s="13" t="s">
        <v>28</v>
      </c>
      <c r="B22" s="14" t="s">
        <v>47</v>
      </c>
      <c r="C22" s="14">
        <v>22</v>
      </c>
      <c r="D22" s="32">
        <v>17</v>
      </c>
      <c r="E22" s="14">
        <v>7064</v>
      </c>
      <c r="F22" s="17">
        <f t="shared" si="0"/>
        <v>1666</v>
      </c>
      <c r="G22" s="20">
        <v>8730</v>
      </c>
      <c r="H22" s="17">
        <f t="shared" si="1"/>
        <v>882.9597863904846</v>
      </c>
      <c r="I22" s="3"/>
    </row>
    <row r="23" spans="1:9" ht="15">
      <c r="A23" s="13"/>
      <c r="B23" s="20" t="s">
        <v>19</v>
      </c>
      <c r="C23" s="14"/>
      <c r="D23" s="32"/>
      <c r="E23" s="14"/>
      <c r="F23" s="17"/>
      <c r="G23" s="20"/>
      <c r="H23" s="17"/>
      <c r="I23" s="3"/>
    </row>
    <row r="24" spans="1:9" ht="30">
      <c r="A24" s="13" t="s">
        <v>29</v>
      </c>
      <c r="B24" s="12" t="s">
        <v>48</v>
      </c>
      <c r="C24" s="14">
        <v>24</v>
      </c>
      <c r="D24" s="32">
        <v>18</v>
      </c>
      <c r="E24" s="14">
        <v>7479</v>
      </c>
      <c r="F24" s="17">
        <f t="shared" si="0"/>
        <v>1764</v>
      </c>
      <c r="G24" s="20">
        <v>9243</v>
      </c>
      <c r="H24" s="17">
        <f t="shared" si="1"/>
        <v>934.8450521886884</v>
      </c>
      <c r="I24" s="3"/>
    </row>
    <row r="25" spans="1:9" ht="15">
      <c r="A25" s="13"/>
      <c r="B25" s="20" t="s">
        <v>20</v>
      </c>
      <c r="C25" s="14"/>
      <c r="D25" s="32"/>
      <c r="E25" s="14"/>
      <c r="F25" s="17"/>
      <c r="G25" s="20"/>
      <c r="H25" s="17"/>
      <c r="I25" s="3"/>
    </row>
    <row r="26" spans="1:9" ht="15">
      <c r="A26" s="13" t="s">
        <v>30</v>
      </c>
      <c r="B26" s="14" t="s">
        <v>1</v>
      </c>
      <c r="C26" s="14">
        <v>13</v>
      </c>
      <c r="D26" s="32">
        <v>10</v>
      </c>
      <c r="E26" s="14">
        <v>4153</v>
      </c>
      <c r="F26" s="17">
        <f t="shared" si="0"/>
        <v>980</v>
      </c>
      <c r="G26" s="20">
        <v>5133</v>
      </c>
      <c r="H26" s="17">
        <f t="shared" si="1"/>
        <v>519.1560805890444</v>
      </c>
      <c r="I26" s="3"/>
    </row>
    <row r="27" spans="1:9" ht="15">
      <c r="A27" s="13"/>
      <c r="B27" s="20" t="s">
        <v>21</v>
      </c>
      <c r="C27" s="14"/>
      <c r="D27" s="32"/>
      <c r="E27" s="14"/>
      <c r="F27" s="17"/>
      <c r="G27" s="20"/>
      <c r="H27" s="17"/>
      <c r="I27" s="3"/>
    </row>
    <row r="28" spans="1:9" ht="15">
      <c r="A28" s="13" t="s">
        <v>31</v>
      </c>
      <c r="B28" s="14" t="s">
        <v>2</v>
      </c>
      <c r="C28" s="14">
        <v>26</v>
      </c>
      <c r="D28" s="32">
        <v>22</v>
      </c>
      <c r="E28" s="14">
        <v>9140</v>
      </c>
      <c r="F28" s="17">
        <f t="shared" si="0"/>
        <v>2156</v>
      </c>
      <c r="G28" s="20">
        <v>11296</v>
      </c>
      <c r="H28" s="17">
        <f t="shared" si="1"/>
        <v>1142.4872562505057</v>
      </c>
      <c r="I28" s="3"/>
    </row>
    <row r="29" spans="1:9" ht="15">
      <c r="A29" s="13"/>
      <c r="B29" s="20" t="s">
        <v>15</v>
      </c>
      <c r="C29" s="14"/>
      <c r="D29" s="32"/>
      <c r="E29" s="14"/>
      <c r="F29" s="17"/>
      <c r="G29" s="20"/>
      <c r="H29" s="17"/>
      <c r="I29" s="3"/>
    </row>
    <row r="30" spans="1:9" ht="30">
      <c r="A30" s="13" t="s">
        <v>32</v>
      </c>
      <c r="B30" s="12" t="s">
        <v>50</v>
      </c>
      <c r="C30" s="14">
        <v>24</v>
      </c>
      <c r="D30" s="32">
        <v>18</v>
      </c>
      <c r="E30" s="14">
        <v>7479</v>
      </c>
      <c r="F30" s="17">
        <f t="shared" si="0"/>
        <v>1764</v>
      </c>
      <c r="G30" s="20">
        <v>9243</v>
      </c>
      <c r="H30" s="17">
        <f t="shared" si="1"/>
        <v>934.8450521886884</v>
      </c>
      <c r="I30" s="3"/>
    </row>
    <row r="31" spans="1:9" ht="15">
      <c r="A31" s="13"/>
      <c r="B31" s="20" t="s">
        <v>24</v>
      </c>
      <c r="C31" s="14"/>
      <c r="D31" s="32"/>
      <c r="E31" s="14"/>
      <c r="F31" s="17"/>
      <c r="G31" s="20"/>
      <c r="H31" s="17"/>
      <c r="I31" s="3"/>
    </row>
    <row r="32" spans="1:9" ht="15">
      <c r="A32" s="13" t="s">
        <v>33</v>
      </c>
      <c r="B32" s="14" t="s">
        <v>49</v>
      </c>
      <c r="C32" s="14">
        <v>48</v>
      </c>
      <c r="D32" s="32">
        <v>36</v>
      </c>
      <c r="E32" s="14">
        <v>14956</v>
      </c>
      <c r="F32" s="17">
        <f t="shared" si="0"/>
        <v>3528</v>
      </c>
      <c r="G32" s="20">
        <v>18484</v>
      </c>
      <c r="H32" s="17">
        <f t="shared" si="1"/>
        <v>1869.487822639372</v>
      </c>
      <c r="I32" s="3"/>
    </row>
    <row r="33" spans="1:9" ht="15">
      <c r="A33" s="13"/>
      <c r="B33" s="20" t="s">
        <v>18</v>
      </c>
      <c r="C33" s="14"/>
      <c r="D33" s="32"/>
      <c r="E33" s="14"/>
      <c r="F33" s="17"/>
      <c r="G33" s="20"/>
      <c r="H33" s="17"/>
      <c r="I33" s="3"/>
    </row>
    <row r="34" spans="1:9" ht="15">
      <c r="A34" s="13" t="s">
        <v>34</v>
      </c>
      <c r="B34" s="14" t="s">
        <v>0</v>
      </c>
      <c r="C34" s="14">
        <v>14</v>
      </c>
      <c r="D34" s="32">
        <v>11</v>
      </c>
      <c r="E34" s="14">
        <v>4571</v>
      </c>
      <c r="F34" s="17">
        <f t="shared" si="0"/>
        <v>1078</v>
      </c>
      <c r="G34" s="20">
        <v>5649</v>
      </c>
      <c r="H34" s="17">
        <f t="shared" si="1"/>
        <v>571.3447689942552</v>
      </c>
      <c r="I34" s="3"/>
    </row>
    <row r="35" spans="1:9" ht="15">
      <c r="A35" s="13"/>
      <c r="B35" s="20" t="s">
        <v>23</v>
      </c>
      <c r="C35" s="14"/>
      <c r="D35" s="32"/>
      <c r="E35" s="14"/>
      <c r="F35" s="17"/>
      <c r="G35" s="20"/>
      <c r="H35" s="17"/>
      <c r="I35" s="3"/>
    </row>
    <row r="36" spans="1:9" ht="15">
      <c r="A36" s="13" t="s">
        <v>35</v>
      </c>
      <c r="B36" s="14" t="s">
        <v>4</v>
      </c>
      <c r="C36" s="14">
        <v>10</v>
      </c>
      <c r="D36" s="32">
        <v>8</v>
      </c>
      <c r="E36" s="14">
        <v>3323</v>
      </c>
      <c r="F36" s="17">
        <f t="shared" si="0"/>
        <v>784</v>
      </c>
      <c r="G36" s="20">
        <v>4107</v>
      </c>
      <c r="H36" s="17">
        <f t="shared" si="1"/>
        <v>415.3855489926369</v>
      </c>
      <c r="I36" s="3"/>
    </row>
    <row r="37" spans="1:9" ht="15">
      <c r="A37" s="13"/>
      <c r="B37" s="20" t="s">
        <v>22</v>
      </c>
      <c r="C37" s="14"/>
      <c r="D37" s="32"/>
      <c r="E37" s="14"/>
      <c r="F37" s="17"/>
      <c r="G37" s="20"/>
      <c r="H37" s="17"/>
      <c r="I37" s="3"/>
    </row>
    <row r="38" spans="1:9" ht="15">
      <c r="A38" s="13" t="s">
        <v>36</v>
      </c>
      <c r="B38" s="14" t="s">
        <v>3</v>
      </c>
      <c r="C38" s="14">
        <v>14</v>
      </c>
      <c r="D38" s="32">
        <v>11</v>
      </c>
      <c r="E38" s="14">
        <v>4571</v>
      </c>
      <c r="F38" s="17">
        <f t="shared" si="0"/>
        <v>1078</v>
      </c>
      <c r="G38" s="20">
        <v>5649</v>
      </c>
      <c r="H38" s="17">
        <f t="shared" si="1"/>
        <v>571.3447689942552</v>
      </c>
      <c r="I38" s="3"/>
    </row>
    <row r="39" spans="1:9" s="2" customFormat="1" ht="15">
      <c r="A39" s="13"/>
      <c r="B39" s="20" t="s">
        <v>25</v>
      </c>
      <c r="C39" s="14"/>
      <c r="D39" s="32"/>
      <c r="E39" s="19"/>
      <c r="F39" s="17"/>
      <c r="G39" s="19"/>
      <c r="H39" s="17"/>
      <c r="I39" s="4"/>
    </row>
    <row r="40" spans="1:9" ht="15">
      <c r="A40" s="13" t="s">
        <v>37</v>
      </c>
      <c r="B40" s="14" t="s">
        <v>5</v>
      </c>
      <c r="C40" s="14">
        <v>5</v>
      </c>
      <c r="D40" s="32">
        <v>4</v>
      </c>
      <c r="E40" s="14">
        <v>1663</v>
      </c>
      <c r="F40" s="17">
        <f t="shared" si="0"/>
        <v>392</v>
      </c>
      <c r="G40" s="20">
        <v>2055</v>
      </c>
      <c r="H40" s="17">
        <f t="shared" si="1"/>
        <v>207.844485799822</v>
      </c>
      <c r="I40" s="3"/>
    </row>
    <row r="41" spans="1:9" ht="15">
      <c r="A41" s="13"/>
      <c r="B41" s="20" t="s">
        <v>26</v>
      </c>
      <c r="C41" s="14"/>
      <c r="D41" s="32"/>
      <c r="E41" s="14"/>
      <c r="F41" s="17"/>
      <c r="G41" s="20"/>
      <c r="H41" s="17"/>
      <c r="I41" s="3"/>
    </row>
    <row r="42" spans="1:9" ht="15">
      <c r="A42" s="13" t="s">
        <v>38</v>
      </c>
      <c r="B42" s="14" t="s">
        <v>6</v>
      </c>
      <c r="C42" s="14">
        <v>8</v>
      </c>
      <c r="D42" s="32">
        <v>6</v>
      </c>
      <c r="E42" s="14">
        <v>2494</v>
      </c>
      <c r="F42" s="17">
        <f t="shared" si="0"/>
        <v>588</v>
      </c>
      <c r="G42" s="20">
        <v>3082</v>
      </c>
      <c r="H42" s="17">
        <f t="shared" si="1"/>
        <v>311.7161582652318</v>
      </c>
      <c r="I42" s="3"/>
    </row>
    <row r="43" spans="1:9" ht="15">
      <c r="A43" s="26"/>
      <c r="B43" s="27" t="s">
        <v>12</v>
      </c>
      <c r="C43" s="28">
        <f>SUM(C11:C42)</f>
        <v>495</v>
      </c>
      <c r="D43" s="28">
        <f>SUM(D11:D42)</f>
        <v>387</v>
      </c>
      <c r="E43" s="28">
        <f>SUM(E11:E42)</f>
        <v>160784</v>
      </c>
      <c r="F43" s="28">
        <f>SUM(F11:F42)</f>
        <v>37928</v>
      </c>
      <c r="G43" s="33">
        <f>SUM(G11:G42)</f>
        <v>198712</v>
      </c>
      <c r="H43" s="29"/>
      <c r="I43" s="3"/>
    </row>
    <row r="44" spans="1:4" ht="15">
      <c r="A44" s="2"/>
      <c r="B44" s="2"/>
      <c r="C44" s="2"/>
      <c r="D44" s="2"/>
    </row>
    <row r="46" spans="2:7" ht="15">
      <c r="B46" s="6" t="s">
        <v>69</v>
      </c>
      <c r="C46" s="6"/>
      <c r="D46" s="6"/>
      <c r="E46" s="6"/>
      <c r="F46" s="6" t="s">
        <v>70</v>
      </c>
      <c r="G46" s="6"/>
    </row>
    <row r="47" spans="2:7" ht="15">
      <c r="B47" s="6"/>
      <c r="C47" s="6"/>
      <c r="D47" s="6"/>
      <c r="E47" s="6"/>
      <c r="F47" s="6"/>
      <c r="G47" s="6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E1" sqref="E1:I3"/>
    </sheetView>
  </sheetViews>
  <sheetFormatPr defaultColWidth="9.00390625" defaultRowHeight="15"/>
  <cols>
    <col min="1" max="1" width="4.28125" style="0" customWidth="1"/>
    <col min="2" max="2" width="33.28125" style="0" customWidth="1"/>
    <col min="3" max="3" width="10.140625" style="0" customWidth="1"/>
    <col min="4" max="4" width="9.28125" style="0" customWidth="1"/>
  </cols>
  <sheetData>
    <row r="1" ht="15">
      <c r="E1" t="s">
        <v>66</v>
      </c>
    </row>
    <row r="2" ht="15">
      <c r="E2" t="s">
        <v>67</v>
      </c>
    </row>
    <row r="3" spans="1:12" ht="15">
      <c r="A3" s="6"/>
      <c r="B3" s="6"/>
      <c r="C3" s="6"/>
      <c r="D3" s="6"/>
      <c r="E3" s="6" t="s">
        <v>68</v>
      </c>
      <c r="F3" s="6"/>
      <c r="G3" s="6"/>
      <c r="H3" s="6"/>
      <c r="I3" s="6"/>
      <c r="J3" s="6"/>
      <c r="K3" s="6"/>
      <c r="L3" s="6"/>
    </row>
    <row r="4" spans="1:12" s="1" customFormat="1" ht="15">
      <c r="A4" s="7"/>
      <c r="B4" s="7" t="s">
        <v>53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5">
      <c r="A5" s="7"/>
      <c r="B5" s="7" t="s">
        <v>71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15">
      <c r="A6" s="7"/>
      <c r="B6" s="7" t="s">
        <v>58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60.75" customHeight="1">
      <c r="A9" s="8" t="s">
        <v>39</v>
      </c>
      <c r="B9" s="9" t="s">
        <v>13</v>
      </c>
      <c r="C9" s="10" t="s">
        <v>56</v>
      </c>
      <c r="D9" s="9" t="s">
        <v>61</v>
      </c>
      <c r="E9" s="9" t="s">
        <v>59</v>
      </c>
      <c r="F9" s="11" t="s">
        <v>62</v>
      </c>
      <c r="G9" s="12" t="s">
        <v>60</v>
      </c>
      <c r="H9" s="10" t="s">
        <v>63</v>
      </c>
      <c r="I9" s="9" t="s">
        <v>61</v>
      </c>
      <c r="J9" s="9" t="s">
        <v>59</v>
      </c>
      <c r="K9" s="11" t="s">
        <v>62</v>
      </c>
      <c r="L9" s="12" t="s">
        <v>60</v>
      </c>
    </row>
    <row r="10" spans="1:12" ht="15">
      <c r="A10" s="15"/>
      <c r="B10" s="16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30">
      <c r="A11" s="13">
        <v>1</v>
      </c>
      <c r="B11" s="12" t="s">
        <v>55</v>
      </c>
      <c r="C11" s="14">
        <v>2.134</v>
      </c>
      <c r="D11" s="14">
        <v>544</v>
      </c>
      <c r="E11" s="17">
        <v>128</v>
      </c>
      <c r="F11" s="18">
        <f>D11+E11</f>
        <v>672</v>
      </c>
      <c r="G11" s="17">
        <f>F11/8/1.2359</f>
        <v>67.96666396957683</v>
      </c>
      <c r="H11" s="14">
        <v>0.567</v>
      </c>
      <c r="I11" s="14">
        <v>361</v>
      </c>
      <c r="J11" s="14">
        <v>85</v>
      </c>
      <c r="K11" s="14">
        <f>I11+J11</f>
        <v>446</v>
      </c>
      <c r="L11" s="17">
        <f>K11/8/1.2359</f>
        <v>45.108827575046526</v>
      </c>
    </row>
    <row r="12" spans="1:12" ht="15">
      <c r="A12" s="13">
        <v>2</v>
      </c>
      <c r="B12" s="14" t="s">
        <v>41</v>
      </c>
      <c r="C12" s="14">
        <v>7.469</v>
      </c>
      <c r="D12" s="14">
        <v>1904</v>
      </c>
      <c r="E12" s="17">
        <v>449</v>
      </c>
      <c r="F12" s="18">
        <f aca="true" t="shared" si="0" ref="F12:F36">D12+E12</f>
        <v>2353</v>
      </c>
      <c r="G12" s="17">
        <f aca="true" t="shared" si="1" ref="G12:G36">F12/8/1.2359</f>
        <v>237.98446476252124</v>
      </c>
      <c r="H12" s="14"/>
      <c r="I12" s="14"/>
      <c r="J12" s="14"/>
      <c r="K12" s="14"/>
      <c r="L12" s="14"/>
    </row>
    <row r="13" spans="1:12" ht="15">
      <c r="A13" s="13"/>
      <c r="B13" s="19" t="s">
        <v>16</v>
      </c>
      <c r="C13" s="14"/>
      <c r="D13" s="14"/>
      <c r="E13" s="17"/>
      <c r="F13" s="18"/>
      <c r="G13" s="17"/>
      <c r="H13" s="14"/>
      <c r="I13" s="14"/>
      <c r="J13" s="14"/>
      <c r="K13" s="14"/>
      <c r="L13" s="14"/>
    </row>
    <row r="14" spans="1:12" ht="15">
      <c r="A14" s="13">
        <v>3</v>
      </c>
      <c r="B14" s="14" t="s">
        <v>42</v>
      </c>
      <c r="C14" s="14">
        <v>1</v>
      </c>
      <c r="D14" s="14">
        <v>255</v>
      </c>
      <c r="E14" s="17">
        <v>60</v>
      </c>
      <c r="F14" s="18">
        <f t="shared" si="0"/>
        <v>315</v>
      </c>
      <c r="G14" s="17">
        <f t="shared" si="1"/>
        <v>31.859373735739137</v>
      </c>
      <c r="H14" s="14"/>
      <c r="I14" s="14"/>
      <c r="J14" s="14"/>
      <c r="K14" s="14"/>
      <c r="L14" s="14"/>
    </row>
    <row r="15" spans="1:12" ht="15">
      <c r="A15" s="13"/>
      <c r="B15" s="20" t="s">
        <v>17</v>
      </c>
      <c r="C15" s="14"/>
      <c r="D15" s="14"/>
      <c r="E15" s="17"/>
      <c r="F15" s="18"/>
      <c r="G15" s="17"/>
      <c r="H15" s="14"/>
      <c r="I15" s="14"/>
      <c r="J15" s="14"/>
      <c r="K15" s="14"/>
      <c r="L15" s="14"/>
    </row>
    <row r="16" spans="1:12" ht="15">
      <c r="A16" s="13">
        <v>4</v>
      </c>
      <c r="B16" s="14" t="s">
        <v>45</v>
      </c>
      <c r="C16" s="14">
        <v>3.201</v>
      </c>
      <c r="D16" s="14">
        <v>816</v>
      </c>
      <c r="E16" s="17">
        <v>192</v>
      </c>
      <c r="F16" s="18">
        <f t="shared" si="0"/>
        <v>1008</v>
      </c>
      <c r="G16" s="17">
        <f t="shared" si="1"/>
        <v>101.94999595436524</v>
      </c>
      <c r="H16" s="14"/>
      <c r="I16" s="14"/>
      <c r="J16" s="14"/>
      <c r="K16" s="14"/>
      <c r="L16" s="14"/>
    </row>
    <row r="17" spans="1:12" ht="15">
      <c r="A17" s="13"/>
      <c r="B17" s="20" t="s">
        <v>46</v>
      </c>
      <c r="C17" s="14"/>
      <c r="D17" s="14"/>
      <c r="E17" s="17"/>
      <c r="F17" s="18"/>
      <c r="G17" s="17"/>
      <c r="H17" s="14"/>
      <c r="I17" s="14"/>
      <c r="J17" s="14"/>
      <c r="K17" s="14"/>
      <c r="L17" s="14"/>
    </row>
    <row r="18" spans="1:12" ht="15">
      <c r="A18" s="13">
        <v>5</v>
      </c>
      <c r="B18" s="14" t="s">
        <v>47</v>
      </c>
      <c r="C18" s="14">
        <v>1.067</v>
      </c>
      <c r="D18" s="14">
        <v>272</v>
      </c>
      <c r="E18" s="17">
        <v>64</v>
      </c>
      <c r="F18" s="18">
        <f t="shared" si="0"/>
        <v>336</v>
      </c>
      <c r="G18" s="17">
        <f t="shared" si="1"/>
        <v>33.983331984788414</v>
      </c>
      <c r="H18" s="14"/>
      <c r="I18" s="14"/>
      <c r="J18" s="14"/>
      <c r="K18" s="14"/>
      <c r="L18" s="14"/>
    </row>
    <row r="19" spans="1:12" ht="15">
      <c r="A19" s="13"/>
      <c r="B19" s="20" t="s">
        <v>19</v>
      </c>
      <c r="C19" s="14"/>
      <c r="D19" s="14"/>
      <c r="E19" s="17"/>
      <c r="F19" s="18"/>
      <c r="G19" s="17"/>
      <c r="H19" s="14"/>
      <c r="I19" s="14"/>
      <c r="J19" s="14"/>
      <c r="K19" s="14"/>
      <c r="L19" s="14"/>
    </row>
    <row r="20" spans="1:12" ht="30">
      <c r="A20" s="13">
        <v>6</v>
      </c>
      <c r="B20" s="12" t="s">
        <v>48</v>
      </c>
      <c r="C20" s="14">
        <v>1.761</v>
      </c>
      <c r="D20" s="14">
        <v>449</v>
      </c>
      <c r="E20" s="17">
        <v>106</v>
      </c>
      <c r="F20" s="18">
        <f t="shared" si="0"/>
        <v>555</v>
      </c>
      <c r="G20" s="17">
        <f t="shared" si="1"/>
        <v>56.13318229630229</v>
      </c>
      <c r="H20" s="14"/>
      <c r="I20" s="14"/>
      <c r="J20" s="14"/>
      <c r="K20" s="14"/>
      <c r="L20" s="14"/>
    </row>
    <row r="21" spans="1:12" ht="15">
      <c r="A21" s="13"/>
      <c r="B21" s="20" t="s">
        <v>21</v>
      </c>
      <c r="C21" s="14"/>
      <c r="D21" s="14"/>
      <c r="E21" s="17"/>
      <c r="F21" s="18"/>
      <c r="G21" s="17"/>
      <c r="H21" s="14"/>
      <c r="I21" s="14"/>
      <c r="J21" s="14"/>
      <c r="K21" s="14"/>
      <c r="L21" s="14"/>
    </row>
    <row r="22" spans="1:12" ht="15">
      <c r="A22" s="13">
        <v>7</v>
      </c>
      <c r="B22" s="14" t="s">
        <v>2</v>
      </c>
      <c r="C22" s="14">
        <v>1.28</v>
      </c>
      <c r="D22" s="14">
        <v>326</v>
      </c>
      <c r="E22" s="17">
        <v>77</v>
      </c>
      <c r="F22" s="18">
        <f t="shared" si="0"/>
        <v>403</v>
      </c>
      <c r="G22" s="17">
        <f t="shared" si="1"/>
        <v>40.75977020794563</v>
      </c>
      <c r="H22" s="14"/>
      <c r="I22" s="14"/>
      <c r="J22" s="14"/>
      <c r="K22" s="14"/>
      <c r="L22" s="14"/>
    </row>
    <row r="23" spans="1:12" ht="15">
      <c r="A23" s="13"/>
      <c r="B23" s="20" t="s">
        <v>15</v>
      </c>
      <c r="C23" s="14"/>
      <c r="D23" s="14"/>
      <c r="E23" s="17"/>
      <c r="F23" s="18"/>
      <c r="G23" s="17"/>
      <c r="H23" s="14"/>
      <c r="I23" s="14"/>
      <c r="J23" s="14"/>
      <c r="K23" s="14"/>
      <c r="L23" s="14"/>
    </row>
    <row r="24" spans="1:12" ht="30">
      <c r="A24" s="13">
        <v>8</v>
      </c>
      <c r="B24" s="12" t="s">
        <v>50</v>
      </c>
      <c r="C24" s="14">
        <v>1.8</v>
      </c>
      <c r="D24" s="14">
        <v>459</v>
      </c>
      <c r="E24" s="17">
        <v>108</v>
      </c>
      <c r="F24" s="18">
        <f t="shared" si="0"/>
        <v>567</v>
      </c>
      <c r="G24" s="17">
        <f t="shared" si="1"/>
        <v>57.346872724330446</v>
      </c>
      <c r="H24" s="14"/>
      <c r="I24" s="14"/>
      <c r="J24" s="14"/>
      <c r="K24" s="14"/>
      <c r="L24" s="14"/>
    </row>
    <row r="25" spans="1:12" ht="15">
      <c r="A25" s="13"/>
      <c r="B25" s="20" t="s">
        <v>24</v>
      </c>
      <c r="C25" s="14"/>
      <c r="D25" s="14"/>
      <c r="E25" s="17"/>
      <c r="F25" s="18"/>
      <c r="G25" s="17"/>
      <c r="H25" s="14"/>
      <c r="I25" s="14"/>
      <c r="J25" s="14"/>
      <c r="K25" s="14"/>
      <c r="L25" s="14"/>
    </row>
    <row r="26" spans="1:12" ht="15">
      <c r="A26" s="13">
        <v>9</v>
      </c>
      <c r="B26" s="14" t="s">
        <v>49</v>
      </c>
      <c r="C26" s="14">
        <v>3.415</v>
      </c>
      <c r="D26" s="14">
        <v>871</v>
      </c>
      <c r="E26" s="17">
        <v>205</v>
      </c>
      <c r="F26" s="18">
        <f t="shared" si="0"/>
        <v>1076</v>
      </c>
      <c r="G26" s="17">
        <f t="shared" si="1"/>
        <v>108.8275750465248</v>
      </c>
      <c r="H26" s="14"/>
      <c r="I26" s="14"/>
      <c r="J26" s="14"/>
      <c r="K26" s="14"/>
      <c r="L26" s="14"/>
    </row>
    <row r="27" spans="1:12" ht="15">
      <c r="A27" s="13"/>
      <c r="B27" s="20" t="s">
        <v>18</v>
      </c>
      <c r="C27" s="14"/>
      <c r="D27" s="14"/>
      <c r="E27" s="17"/>
      <c r="F27" s="18"/>
      <c r="G27" s="17"/>
      <c r="H27" s="14"/>
      <c r="I27" s="14"/>
      <c r="J27" s="14"/>
      <c r="K27" s="14"/>
      <c r="L27" s="14"/>
    </row>
    <row r="28" spans="1:12" ht="15">
      <c r="A28" s="13">
        <v>10</v>
      </c>
      <c r="B28" s="14" t="s">
        <v>0</v>
      </c>
      <c r="C28" s="14">
        <v>1.067</v>
      </c>
      <c r="D28" s="14">
        <v>272</v>
      </c>
      <c r="E28" s="17">
        <v>64</v>
      </c>
      <c r="F28" s="18">
        <f t="shared" si="0"/>
        <v>336</v>
      </c>
      <c r="G28" s="17">
        <f t="shared" si="1"/>
        <v>33.983331984788414</v>
      </c>
      <c r="H28" s="14"/>
      <c r="I28" s="14"/>
      <c r="J28" s="14"/>
      <c r="K28" s="14"/>
      <c r="L28" s="14"/>
    </row>
    <row r="29" spans="1:12" ht="15">
      <c r="A29" s="13"/>
      <c r="B29" s="20" t="s">
        <v>23</v>
      </c>
      <c r="C29" s="14"/>
      <c r="D29" s="14"/>
      <c r="E29" s="17"/>
      <c r="F29" s="18"/>
      <c r="G29" s="17"/>
      <c r="H29" s="14"/>
      <c r="I29" s="14"/>
      <c r="J29" s="14"/>
      <c r="K29" s="14"/>
      <c r="L29" s="14"/>
    </row>
    <row r="30" spans="1:12" ht="15">
      <c r="A30" s="13">
        <v>11</v>
      </c>
      <c r="B30" s="14" t="s">
        <v>4</v>
      </c>
      <c r="C30" s="14">
        <v>1.067</v>
      </c>
      <c r="D30" s="14">
        <v>272</v>
      </c>
      <c r="E30" s="17">
        <v>64</v>
      </c>
      <c r="F30" s="18">
        <f t="shared" si="0"/>
        <v>336</v>
      </c>
      <c r="G30" s="17">
        <f t="shared" si="1"/>
        <v>33.983331984788414</v>
      </c>
      <c r="H30" s="14"/>
      <c r="I30" s="14"/>
      <c r="J30" s="14"/>
      <c r="K30" s="14"/>
      <c r="L30" s="14"/>
    </row>
    <row r="31" spans="1:12" ht="15">
      <c r="A31" s="13"/>
      <c r="B31" s="20" t="s">
        <v>22</v>
      </c>
      <c r="C31" s="14"/>
      <c r="D31" s="14"/>
      <c r="E31" s="17"/>
      <c r="F31" s="18"/>
      <c r="G31" s="17"/>
      <c r="H31" s="14"/>
      <c r="I31" s="14"/>
      <c r="J31" s="14"/>
      <c r="K31" s="14"/>
      <c r="L31" s="14"/>
    </row>
    <row r="32" spans="1:12" ht="15">
      <c r="A32" s="13">
        <v>12</v>
      </c>
      <c r="B32" s="14" t="s">
        <v>3</v>
      </c>
      <c r="C32" s="14">
        <v>1.437</v>
      </c>
      <c r="D32" s="14">
        <v>366</v>
      </c>
      <c r="E32" s="17">
        <v>86</v>
      </c>
      <c r="F32" s="18">
        <f t="shared" si="0"/>
        <v>452</v>
      </c>
      <c r="G32" s="17">
        <f t="shared" si="1"/>
        <v>45.715672789060605</v>
      </c>
      <c r="H32" s="14"/>
      <c r="I32" s="14"/>
      <c r="J32" s="14"/>
      <c r="K32" s="14"/>
      <c r="L32" s="14"/>
    </row>
    <row r="33" spans="1:12" s="2" customFormat="1" ht="15">
      <c r="A33" s="13"/>
      <c r="B33" s="20" t="s">
        <v>25</v>
      </c>
      <c r="C33" s="21"/>
      <c r="D33" s="21"/>
      <c r="E33" s="17"/>
      <c r="F33" s="18"/>
      <c r="G33" s="17"/>
      <c r="H33" s="21"/>
      <c r="I33" s="21"/>
      <c r="J33" s="21"/>
      <c r="K33" s="21"/>
      <c r="L33" s="21"/>
    </row>
    <row r="34" spans="1:12" ht="15">
      <c r="A34" s="13">
        <v>13</v>
      </c>
      <c r="B34" s="14" t="s">
        <v>5</v>
      </c>
      <c r="C34" s="14">
        <v>0.52</v>
      </c>
      <c r="D34" s="14">
        <v>133</v>
      </c>
      <c r="E34" s="17">
        <v>31</v>
      </c>
      <c r="F34" s="18">
        <f t="shared" si="0"/>
        <v>164</v>
      </c>
      <c r="G34" s="17">
        <f t="shared" si="1"/>
        <v>16.58710251638482</v>
      </c>
      <c r="H34" s="14"/>
      <c r="I34" s="14"/>
      <c r="J34" s="14"/>
      <c r="K34" s="14"/>
      <c r="L34" s="14"/>
    </row>
    <row r="35" spans="1:12" ht="15">
      <c r="A35" s="13"/>
      <c r="B35" s="20" t="s">
        <v>26</v>
      </c>
      <c r="C35" s="14"/>
      <c r="D35" s="14"/>
      <c r="E35" s="17"/>
      <c r="F35" s="18"/>
      <c r="G35" s="17"/>
      <c r="H35" s="14"/>
      <c r="I35" s="14"/>
      <c r="J35" s="14"/>
      <c r="K35" s="14"/>
      <c r="L35" s="14"/>
    </row>
    <row r="36" spans="1:12" ht="15">
      <c r="A36" s="13">
        <v>14</v>
      </c>
      <c r="B36" s="14" t="s">
        <v>6</v>
      </c>
      <c r="C36" s="14">
        <v>0.733</v>
      </c>
      <c r="D36" s="14">
        <v>187</v>
      </c>
      <c r="E36" s="17">
        <v>44</v>
      </c>
      <c r="F36" s="18">
        <f t="shared" si="0"/>
        <v>231</v>
      </c>
      <c r="G36" s="17">
        <f t="shared" si="1"/>
        <v>23.363540739542035</v>
      </c>
      <c r="H36" s="14"/>
      <c r="I36" s="14"/>
      <c r="J36" s="14"/>
      <c r="K36" s="14"/>
      <c r="L36" s="14"/>
    </row>
    <row r="37" spans="1:12" ht="15">
      <c r="A37" s="13"/>
      <c r="B37" s="14"/>
      <c r="C37" s="14"/>
      <c r="D37" s="14"/>
      <c r="E37" s="17"/>
      <c r="F37" s="18"/>
      <c r="G37" s="14"/>
      <c r="H37" s="14"/>
      <c r="I37" s="14"/>
      <c r="J37" s="14"/>
      <c r="K37" s="14"/>
      <c r="L37" s="14"/>
    </row>
    <row r="38" spans="1:12" ht="15">
      <c r="A38" s="22"/>
      <c r="B38" s="23" t="s">
        <v>57</v>
      </c>
      <c r="C38" s="23"/>
      <c r="D38" s="23"/>
      <c r="E38" s="24"/>
      <c r="F38" s="25">
        <v>1454</v>
      </c>
      <c r="G38" s="23"/>
      <c r="H38" s="23"/>
      <c r="I38" s="23"/>
      <c r="J38" s="23"/>
      <c r="K38" s="23"/>
      <c r="L38" s="23"/>
    </row>
    <row r="39" spans="1:14" ht="15">
      <c r="A39" s="26"/>
      <c r="B39" s="27" t="s">
        <v>12</v>
      </c>
      <c r="C39" s="28">
        <f>SUM(C11:C38)</f>
        <v>27.951000000000004</v>
      </c>
      <c r="D39" s="28">
        <f aca="true" t="shared" si="2" ref="D39:L39">SUM(D11:D38)</f>
        <v>7126</v>
      </c>
      <c r="E39" s="28">
        <f t="shared" si="2"/>
        <v>1678</v>
      </c>
      <c r="F39" s="28">
        <f t="shared" si="2"/>
        <v>10258</v>
      </c>
      <c r="G39" s="29">
        <f t="shared" si="2"/>
        <v>890.4442106966582</v>
      </c>
      <c r="H39" s="28">
        <f t="shared" si="2"/>
        <v>0.567</v>
      </c>
      <c r="I39" s="28">
        <f t="shared" si="2"/>
        <v>361</v>
      </c>
      <c r="J39" s="28">
        <f t="shared" si="2"/>
        <v>85</v>
      </c>
      <c r="K39" s="28">
        <f t="shared" si="2"/>
        <v>446</v>
      </c>
      <c r="L39" s="29">
        <f t="shared" si="2"/>
        <v>45.108827575046526</v>
      </c>
      <c r="N39" s="5"/>
    </row>
    <row r="40" spans="1:12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>
      <c r="A41" s="6"/>
      <c r="B41" s="6" t="s">
        <v>64</v>
      </c>
      <c r="C41" s="6"/>
      <c r="D41" s="6"/>
      <c r="E41" s="6"/>
      <c r="F41" s="30">
        <v>10704</v>
      </c>
      <c r="G41" s="6"/>
      <c r="H41" s="6"/>
      <c r="I41" s="6"/>
      <c r="J41" s="6"/>
      <c r="K41" s="6"/>
      <c r="L41" s="6"/>
    </row>
    <row r="42" spans="1:12" ht="15">
      <c r="A42" s="6"/>
      <c r="B42" s="31" t="s">
        <v>65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">
      <c r="A43" s="6"/>
      <c r="B43" s="6"/>
      <c r="C43" s="6"/>
      <c r="D43" s="6"/>
      <c r="E43" s="6"/>
      <c r="F43" s="7"/>
      <c r="G43" s="6"/>
      <c r="H43" s="6"/>
      <c r="I43" s="6"/>
      <c r="J43" s="6"/>
      <c r="K43" s="6"/>
      <c r="L43" s="6"/>
    </row>
    <row r="44" spans="1:12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7" ht="15">
      <c r="B45" s="6" t="s">
        <v>69</v>
      </c>
      <c r="C45" s="6"/>
      <c r="D45" s="6"/>
      <c r="E45" s="6"/>
      <c r="F45" s="6" t="s">
        <v>70</v>
      </c>
      <c r="G45" s="6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2014-01-13T13:45:38Z</cp:lastPrinted>
  <dcterms:created xsi:type="dcterms:W3CDTF">2008-11-20T09:03:05Z</dcterms:created>
  <dcterms:modified xsi:type="dcterms:W3CDTF">2014-01-13T13:46:25Z</dcterms:modified>
  <cp:category/>
  <cp:version/>
  <cp:contentType/>
  <cp:contentStatus/>
</cp:coreProperties>
</file>